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defaultThemeVersion="124226"/>
  <mc:AlternateContent xmlns:mc="http://schemas.openxmlformats.org/markup-compatibility/2006">
    <mc:Choice Requires="x15">
      <x15ac:absPath xmlns:x15ac="http://schemas.microsoft.com/office/spreadsheetml/2010/11/ac" url="G:\Shared drives\Engineering\Projects\Moving Montrose Forward\2026\Street Maintenance\Bidding\"/>
    </mc:Choice>
  </mc:AlternateContent>
  <xr:revisionPtr revIDLastSave="0" documentId="13_ncr:1_{A971E166-79A2-4B81-8529-D7F96F798754}" xr6:coauthVersionLast="47" xr6:coauthVersionMax="47" xr10:uidLastSave="{00000000-0000-0000-0000-000000000000}"/>
  <bookViews>
    <workbookView xWindow="57480" yWindow="-120" windowWidth="29040" windowHeight="15720" xr2:uid="{00000000-000D-0000-FFFF-FFFF00000000}"/>
  </bookViews>
  <sheets>
    <sheet name="Bid Form" sheetId="9"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21" i="9" l="1"/>
  <c r="K5" i="9"/>
  <c r="B49" i="9" l="1"/>
  <c r="K49" i="9"/>
  <c r="M49" i="9" s="1"/>
  <c r="K31" i="9"/>
  <c r="M31" i="9" s="1"/>
  <c r="K46" i="9"/>
  <c r="M46" i="9" s="1"/>
  <c r="B46" i="9"/>
  <c r="B44" i="9"/>
  <c r="K36" i="9"/>
  <c r="M36" i="9" s="1"/>
  <c r="B36" i="9"/>
  <c r="B31" i="9"/>
  <c r="K6" i="9"/>
  <c r="K7" i="9"/>
  <c r="K8" i="9"/>
  <c r="K9" i="9"/>
  <c r="K10" i="9"/>
  <c r="K11" i="9"/>
  <c r="K12" i="9"/>
  <c r="K13" i="9"/>
  <c r="K14" i="9"/>
  <c r="K15" i="9"/>
  <c r="K16" i="9"/>
  <c r="K17" i="9"/>
  <c r="K18" i="9"/>
  <c r="K19" i="9"/>
  <c r="K20" i="9"/>
  <c r="M20" i="9" s="1"/>
  <c r="K22" i="9"/>
  <c r="K23" i="9"/>
  <c r="K24" i="9"/>
  <c r="K25" i="9"/>
  <c r="M25" i="9" s="1"/>
  <c r="K26" i="9"/>
  <c r="K27" i="9"/>
  <c r="K28" i="9"/>
  <c r="K29" i="9"/>
  <c r="K30" i="9"/>
  <c r="K32" i="9"/>
  <c r="K33" i="9"/>
  <c r="K34" i="9"/>
  <c r="K35" i="9"/>
  <c r="K37" i="9"/>
  <c r="K38" i="9"/>
  <c r="K39" i="9"/>
  <c r="K40" i="9"/>
  <c r="K41" i="9"/>
  <c r="K42" i="9"/>
  <c r="K43" i="9"/>
  <c r="K44" i="9"/>
  <c r="K45" i="9"/>
  <c r="K47" i="9"/>
  <c r="K48" i="9"/>
  <c r="K50" i="9"/>
  <c r="K51" i="9"/>
  <c r="M51" i="9" s="1"/>
  <c r="K52" i="9"/>
  <c r="K53" i="9"/>
  <c r="K54" i="9"/>
  <c r="K55" i="9"/>
  <c r="K56" i="9"/>
  <c r="B20" i="9"/>
  <c r="B25" i="9"/>
  <c r="B51" i="9"/>
  <c r="B39" i="9" l="1"/>
  <c r="B40" i="9"/>
  <c r="B41" i="9"/>
  <c r="B42" i="9"/>
  <c r="B43" i="9"/>
  <c r="M39" i="9"/>
  <c r="M40" i="9"/>
  <c r="M43" i="9"/>
  <c r="M15" i="9" l="1"/>
  <c r="B15" i="9"/>
  <c r="B5" i="9" l="1"/>
  <c r="M38" i="9"/>
  <c r="B38" i="9"/>
  <c r="M37" i="9"/>
  <c r="B37" i="9"/>
  <c r="M33" i="9"/>
  <c r="B33" i="9"/>
  <c r="M29" i="9"/>
  <c r="M30" i="9"/>
  <c r="M32" i="9"/>
  <c r="M34" i="9"/>
  <c r="M35" i="9"/>
  <c r="M41" i="9"/>
  <c r="M42" i="9"/>
  <c r="M44" i="9"/>
  <c r="M45" i="9"/>
  <c r="M47" i="9"/>
  <c r="M48" i="9"/>
  <c r="M50" i="9"/>
  <c r="B29" i="9"/>
  <c r="B30" i="9"/>
  <c r="B32" i="9"/>
  <c r="B34" i="9"/>
  <c r="B35" i="9"/>
  <c r="B45" i="9"/>
  <c r="B47" i="9"/>
  <c r="B48" i="9"/>
  <c r="B50" i="9"/>
  <c r="M5" i="9"/>
  <c r="B27" i="9" l="1"/>
  <c r="M27" i="9"/>
  <c r="M26" i="9"/>
  <c r="B26" i="9"/>
  <c r="B12" i="9" l="1"/>
  <c r="M12" i="9" l="1"/>
  <c r="M23" i="9"/>
  <c r="B23" i="9"/>
  <c r="M11" i="9" l="1"/>
  <c r="B6" i="9" l="1"/>
  <c r="B7" i="9" l="1"/>
  <c r="B8" i="9"/>
  <c r="B9" i="9"/>
  <c r="B10" i="9"/>
  <c r="B11" i="9"/>
  <c r="B13" i="9"/>
  <c r="B14" i="9"/>
  <c r="B16" i="9"/>
  <c r="B17" i="9"/>
  <c r="B18" i="9"/>
  <c r="B19" i="9"/>
  <c r="B21" i="9"/>
  <c r="B22" i="9"/>
  <c r="B24" i="9"/>
  <c r="B28" i="9"/>
  <c r="B52" i="9"/>
  <c r="B53" i="9"/>
  <c r="B54" i="9"/>
  <c r="B55" i="9"/>
  <c r="B56" i="9"/>
  <c r="B57" i="9"/>
  <c r="M10" i="9" l="1"/>
  <c r="M52" i="9" l="1"/>
  <c r="K57" i="9"/>
  <c r="M14" i="9" l="1"/>
  <c r="M13" i="9"/>
  <c r="M19" i="9" l="1"/>
  <c r="M8" i="9" l="1"/>
  <c r="M9" i="9"/>
  <c r="M7" i="9"/>
  <c r="M6" i="9"/>
  <c r="M54" i="9" l="1"/>
  <c r="M28" i="9" l="1"/>
  <c r="M16" i="9" l="1"/>
  <c r="M17" i="9"/>
  <c r="M18" i="9"/>
  <c r="M21" i="9"/>
  <c r="M22" i="9"/>
  <c r="M24" i="9"/>
  <c r="M53" i="9"/>
  <c r="M55" i="9"/>
  <c r="M56" i="9"/>
  <c r="M57" i="9" l="1"/>
  <c r="M58" i="9" s="1"/>
</calcChain>
</file>

<file path=xl/sharedStrings.xml><?xml version="1.0" encoding="utf-8"?>
<sst xmlns="http://schemas.openxmlformats.org/spreadsheetml/2006/main" count="334" uniqueCount="93">
  <si>
    <t>SY</t>
  </si>
  <si>
    <t>LF</t>
  </si>
  <si>
    <t>CY</t>
  </si>
  <si>
    <t>LS</t>
  </si>
  <si>
    <t>Line 
Item</t>
  </si>
  <si>
    <t>Contract Item</t>
  </si>
  <si>
    <t>Unit</t>
  </si>
  <si>
    <t>Unit 
Price</t>
  </si>
  <si>
    <t>Extension</t>
  </si>
  <si>
    <t>EA</t>
  </si>
  <si>
    <t>Ton</t>
  </si>
  <si>
    <t>Mobilization/Demobilization</t>
  </si>
  <si>
    <t>Removals/Site Prep</t>
  </si>
  <si>
    <t>TOTAL</t>
  </si>
  <si>
    <t>Bidder:</t>
  </si>
  <si>
    <t>Remaining Removals, Resets, and Adjustments not Specifically Paid for Elsewhere</t>
  </si>
  <si>
    <t>Erosion Control (Incl. SWMP, state permit, erosion control measures, and inspections)</t>
  </si>
  <si>
    <t>Keyed Notes:</t>
  </si>
  <si>
    <t xml:space="preserve">Misc. </t>
  </si>
  <si>
    <t>%</t>
  </si>
  <si>
    <t>Tabulation by Area</t>
  </si>
  <si>
    <t>1.5" Asphalt Milling and Disposal (Incl. cleaning and surface prep)</t>
  </si>
  <si>
    <t>1.5" Edge or Tie-In Taper Asphalt Milling and Disposal (Incl. cleaning and surface prep)</t>
  </si>
  <si>
    <t>Traffic Control (Incl. traffic control plans)</t>
  </si>
  <si>
    <t>Cast Iron Detectable Warning Mats (Individual 2'x2' mat)</t>
  </si>
  <si>
    <t>Concrete Curb Ramps (6" thick) (Incl. wings and landscaping curb along back where present) (Incl. excavation and subgrade prep) (Excl. base course and detectable warning mats paid elsewhere)</t>
  </si>
  <si>
    <t>Hour</t>
  </si>
  <si>
    <t>6" Gate Valve (Incl. incidental connection hardware and accessories)</t>
  </si>
  <si>
    <t>Existing Valve Abandonment (Incl. pavement removal, valve riser removal, flowable fill) (Excl. asphalt patching paid elsewhere)</t>
  </si>
  <si>
    <t>3/4" or 1" Service Line Tap (Incl. tap saddle and corp stop)</t>
  </si>
  <si>
    <t xml:space="preserve">(a) Item to be paid based on hours spent potholing utility crossings to confirm locates and verification of tie-in points/sizes, agreed upon in writing on a daily basis.  </t>
  </si>
  <si>
    <r>
      <t xml:space="preserve">Contingency </t>
    </r>
    <r>
      <rPr>
        <vertAlign val="superscript"/>
        <sz val="10"/>
        <rFont val="Arial"/>
        <family val="2"/>
      </rPr>
      <t>(f)</t>
    </r>
  </si>
  <si>
    <t xml:space="preserve">(b) Item to be paid based on plan quantities for each area.  Item will not be measured specifically in the field.  Contractor shall verify quantities and adjust unit rate if necessary to accommodate any deviation in quantities.  </t>
  </si>
  <si>
    <t>(e) To be paid based on weight or supplier tickets</t>
  </si>
  <si>
    <t>(f) Taken as 10% of all items above this line</t>
  </si>
  <si>
    <r>
      <t xml:space="preserve">Project 
Total </t>
    </r>
    <r>
      <rPr>
        <b/>
        <vertAlign val="superscript"/>
        <sz val="10"/>
        <rFont val="Arial"/>
        <family val="2"/>
      </rPr>
      <t>(g)</t>
    </r>
  </si>
  <si>
    <t xml:space="preserve"> </t>
  </si>
  <si>
    <t>Removal and Disposal of Asphalt Mat (Street Patch Areas) (Incl. base course reconditioning, compaction, and proof rolling (where possible)) (Excl. saw/wheel cutting, larger-scale rebuilds/repaves, and utility trenching asphalt removals paid elsewhere)</t>
  </si>
  <si>
    <t>Adjust Valve Riser to Match New Pavement (Incl. paving rings as necessary) (Excl. valve risers installed with new utilities)</t>
  </si>
  <si>
    <t xml:space="preserve">Concrete Sidewalk (4" thick) (Incl. excavation and subgrade prep, utility sidewalk replacements) (Excl. base course paid elsewhere) </t>
  </si>
  <si>
    <t xml:space="preserve">6" (ID) AWWA C-900 Class 235 (DR18) PVC Pipe (Incl. asphalt or concrete removal/saw cut, excavation, pipe bedding, and clay dams) (Excl. backfill, restoration, and pressure/bacteriological testing paid elsewhere) </t>
  </si>
  <si>
    <t>Saw or Wheel Cut Neat Line for Asphalt Patching (Excl. length where pavement abuts concrete or edges of existing pavement and utility trenching paid elsewhere)</t>
  </si>
  <si>
    <t>For all bid items containing excavations that produce materials or spoils, line shall include costs for hauling and off-site disposal</t>
  </si>
  <si>
    <t>6"x4" Reducer (Incl. incidental connection hardware)</t>
  </si>
  <si>
    <t>Water</t>
  </si>
  <si>
    <t>1.5" Angular Trench Subgrade Stabilization Rock (Where required, incl. overexcavation and off-site disposal of poor soils)</t>
  </si>
  <si>
    <t>Vertical Curb and Carry Gutter (6" curb, 24" gutter) (Incl. excavation and subgrade prep, utility sidewalk replacements) (Excl. base course paid elsewhere)</t>
  </si>
  <si>
    <t>Vertical Curb and Carry Gutter (6" curb, 18" gutter) (Incl. excavation and subgrade prep, utility sidewalk replacements) (Excl. base course paid elsewhere)</t>
  </si>
  <si>
    <t>Concrete</t>
  </si>
  <si>
    <t xml:space="preserve">(g) Totals for asphalt and aggregates include an additional 10% to account for anticipated irregularities or additional base needed.    </t>
  </si>
  <si>
    <r>
      <t xml:space="preserve">Hot Mix Asphalt (Grading SX) (Ndesign 75) (PG 64-22) (Skim Coat/Leveling Course) (Incl. surface prep, tack coat, placement, and compaction) </t>
    </r>
    <r>
      <rPr>
        <vertAlign val="superscript"/>
        <sz val="10"/>
        <rFont val="Arial"/>
        <family val="2"/>
      </rPr>
      <t>(e)</t>
    </r>
  </si>
  <si>
    <t>Concrete Sidewalk or Driveway (6" thick) (Incl. excavation and subgrade prep) (Excl. base course paid elsewhere)</t>
  </si>
  <si>
    <t>Adjust Manhole Lid to Match New Pavement (Incl. paving rings and grouting to match cross slope as necessary) (Excl. manholes installed with new utilities)</t>
  </si>
  <si>
    <t xml:space="preserve">Enter Contractor Name </t>
  </si>
  <si>
    <t xml:space="preserve">(c) Additional quantities of excavation and Class 6 base included as a placeholder should poor soils be encountered in patch or roadway areas.  These were calculated assuming portions of Line 5 would end up requiring 18" of overexcavation and Class 6 backfill due to poor base conditions.  
This is as a placeholder only, payment will be made for actual quantities completed.  </t>
  </si>
  <si>
    <r>
      <t xml:space="preserve">Potholing to Expose Critical Utilities (Incl. vac machine or excavator and operator(s), handling of vacuumed material as necessary, backfill of potholes) </t>
    </r>
    <r>
      <rPr>
        <vertAlign val="superscript"/>
        <sz val="10"/>
        <rFont val="Arial"/>
        <family val="2"/>
      </rPr>
      <t>(a)</t>
    </r>
  </si>
  <si>
    <t>Bear Creek</t>
  </si>
  <si>
    <t>Weldon/6450</t>
  </si>
  <si>
    <t>N. Nevada</t>
  </si>
  <si>
    <t>Hillcrest Plaza</t>
  </si>
  <si>
    <t>Valley Road</t>
  </si>
  <si>
    <t>6700 Road</t>
  </si>
  <si>
    <t>-</t>
  </si>
  <si>
    <t xml:space="preserve">4" (ID) AWWA C-900 Class 235 (DR18) PVC Pipe (Incl. asphalt or concrete removal/saw cut, excavation, pipe bedding, and clay dams) (Excl. backfill, restoration, and pressure/bacteriological testing paid elsewhere) </t>
  </si>
  <si>
    <r>
      <t xml:space="preserve">6" (ID) </t>
    </r>
    <r>
      <rPr>
        <u/>
        <sz val="10"/>
        <color theme="1"/>
        <rFont val="Arial"/>
        <family val="2"/>
      </rPr>
      <t>Directionally Drilled</t>
    </r>
    <r>
      <rPr>
        <sz val="10"/>
        <color theme="1"/>
        <rFont val="Arial"/>
        <family val="2"/>
      </rPr>
      <t xml:space="preserve"> AWWA C-900 Class 235 (DR18) Certa-Lok PVC Pipe (Incl. asphalt or concrete removal/saw cut for entry and receiving pits, excavation, pipe bedding at entry/receiving pits) (Excl. backfill, restoration, and pressure/bacteriological testing paid elsewhere) </t>
    </r>
  </si>
  <si>
    <t xml:space="preserve">3/4" or 1" Directionally Drilled or Pipe Burst Pure-Core Service Lateral (Incl. bore pit asphalt or concrete removal, bore-pit excavation, and pipe bedding) (Excl. connections, entry/receiving pit backfill, and restoration paid elsewhere) </t>
  </si>
  <si>
    <t xml:space="preserve">2" Directionally Drilled or Pipe Burst Pure-Core Service Lateral (Incl. bore pit asphalt or concrete removal, bore-pit excavation, and pipe bedding) (Excl. connections, entry/receiving pit backfill, and restoration paid elsewhere) </t>
  </si>
  <si>
    <t>2" Service Line Tap (Incl. tap saddle and corp stop)</t>
  </si>
  <si>
    <t>6"x6"x6" Tee (Incl. incidental connection hardware and thrust blocking)</t>
  </si>
  <si>
    <t>12"x12"x6" Tee (Incl. incidental connection hardware and thrust blocking)</t>
  </si>
  <si>
    <t xml:space="preserve">6" 22.5° or 45° Ell (Incl. incidental connection hardware and thrust blocking) </t>
  </si>
  <si>
    <t>4" Hymax Connection to Existing AC</t>
  </si>
  <si>
    <t>6" Hymax Connection to Existing AC</t>
  </si>
  <si>
    <t>12" Romac Alpha Connection to Existing PVC (Incl. pup of 12" PVC pipe necessary for tee insertion)</t>
  </si>
  <si>
    <t>3/4" or 1" Service Line Reconnection to Existing Service or Meter Pit (Incl. curb stop valve)</t>
  </si>
  <si>
    <t>2" Service Line Reconnection to Existing Service or Meter Pit (Incl. curb stop valve)</t>
  </si>
  <si>
    <t>Fire Hydrant Assembly (Incl.asphalt or concrete removal/saw cut, excavation, hydrant, tee, isolation valve, lateral, and thrust blocking) (Excl. backfill, and restoration paid elsewhere)</t>
  </si>
  <si>
    <t xml:space="preserve">Flushing, Disinfection and Pressure Testing (Incl. temporary taps and their abandonment) (Excl. bacteriological testing to be performed by City of Montrose) </t>
  </si>
  <si>
    <t xml:space="preserve">6" Romac Alpha Connection to Existing PVC or Directional Drill </t>
  </si>
  <si>
    <t>Placement of Drained Firelines Back Into Service (Incl. fire marshal coordination, fire suppression professional, flushing)</t>
  </si>
  <si>
    <t>Final Site Restoration (Incl. restoration of all disturbed areas within and outside of project area, restoration of rock, sod, sprinkler systems, fencing, and other structures to pre-project condition)</t>
  </si>
  <si>
    <r>
      <t xml:space="preserve">Hot Mix Asphalt (Grading SX) (Ndesign 75) (PG 64-22) (2" to 3" Overlay) (Incl. surface prep, tack coat, placement, compaction, and testing) (Excl. shoulder base where necessary) </t>
    </r>
    <r>
      <rPr>
        <vertAlign val="superscript"/>
        <sz val="10"/>
        <rFont val="Arial"/>
        <family val="2"/>
      </rPr>
      <t>(e)</t>
    </r>
  </si>
  <si>
    <r>
      <t xml:space="preserve">Removal and Disposal of Concrete Sidewalks, Flatwork, and Valley Pans (Excl. removals associated with waterline work paid elsewhere) </t>
    </r>
    <r>
      <rPr>
        <vertAlign val="superscript"/>
        <sz val="10"/>
        <rFont val="Arial"/>
        <family val="2"/>
      </rPr>
      <t>(b)</t>
    </r>
  </si>
  <si>
    <r>
      <t>Removal and Disposal of Curb &amp; Gutter (Excl. removals associated with waterline work paid elsewhere)</t>
    </r>
    <r>
      <rPr>
        <vertAlign val="superscript"/>
        <sz val="10"/>
        <rFont val="Arial"/>
        <family val="2"/>
      </rPr>
      <t xml:space="preserve"> (b)</t>
    </r>
  </si>
  <si>
    <t xml:space="preserve">Removal and Disposal of AC Waterline 4" to 6" dia. (Incl. permitting, excavation, removal, transportation, and disposal) (Excl. imported trench backfill paid elsewhere) </t>
  </si>
  <si>
    <r>
      <t xml:space="preserve">Hot Mix Asphalt (Grading SX) (Ndesign 75) (PG 64-22) (Street &amp; Utility Patching) (Incl. prep, tack coat, placement, compaction, and testing) </t>
    </r>
    <r>
      <rPr>
        <vertAlign val="superscript"/>
        <sz val="10"/>
        <rFont val="Arial"/>
        <family val="2"/>
      </rPr>
      <t>(e)</t>
    </r>
  </si>
  <si>
    <r>
      <t xml:space="preserve">Payment and Performance Bond </t>
    </r>
    <r>
      <rPr>
        <sz val="10"/>
        <color rgb="FFFF0000"/>
        <rFont val="Arial"/>
        <family val="2"/>
      </rPr>
      <t>(Coverage = $2.6M, see bid packet)</t>
    </r>
  </si>
  <si>
    <r>
      <t xml:space="preserve">Aggregate Base Course/Trench Backfill (CDOT Class 2) (Incl. placement, moisture conditioning, compaction, and testing) </t>
    </r>
    <r>
      <rPr>
        <vertAlign val="superscript"/>
        <sz val="10"/>
        <rFont val="Arial"/>
        <family val="2"/>
      </rPr>
      <t>(e)</t>
    </r>
  </si>
  <si>
    <r>
      <t>Aggregate Base Course/Shouldering Material (CDOT Class 6) (Incl. placement, moisture conditioning, shaping, compaction, and testing)</t>
    </r>
    <r>
      <rPr>
        <vertAlign val="superscript"/>
        <sz val="10"/>
        <rFont val="Arial"/>
        <family val="2"/>
      </rPr>
      <t xml:space="preserve"> (c)(e)</t>
    </r>
  </si>
  <si>
    <t>Reinforced Valley Pan and Fillet (8" thick) (Incl. reinforcement, excavation and subgrade prep, utility concrete replacements) (Excl. base course paid elsewhere)</t>
  </si>
  <si>
    <r>
      <t>Soil Overexcavation and Disposal for Patch Areas where Directed by Engineer (Incl. Nevada Driveway Areas)</t>
    </r>
    <r>
      <rPr>
        <vertAlign val="superscript"/>
        <sz val="10"/>
        <rFont val="Arial"/>
        <family val="2"/>
      </rPr>
      <t xml:space="preserve"> (d)</t>
    </r>
    <r>
      <rPr>
        <sz val="10"/>
        <rFont val="Arial"/>
        <family val="2"/>
      </rPr>
      <t xml:space="preserve"> (Excl. base course paid elsewhere) </t>
    </r>
    <r>
      <rPr>
        <vertAlign val="superscript"/>
        <sz val="10"/>
        <rFont val="Arial"/>
        <family val="2"/>
      </rPr>
      <t>(c)</t>
    </r>
  </si>
  <si>
    <t>(d) Excavation required (approx 4") to accommodate new asphalt between sidewalk and back of curb on Nevada dirt driveway and alley areas to be paid through this line</t>
  </si>
  <si>
    <r>
      <t>MOVING MONTROSE FORWARD 2026 CONTRACTED STREET MAINTENANCE
BID FORM</t>
    </r>
    <r>
      <rPr>
        <b/>
        <sz val="12"/>
        <color rgb="FFFF0000"/>
        <rFont val="Arial"/>
        <family val="2"/>
      </rPr>
      <t xml:space="preserve">
</t>
    </r>
    <r>
      <rPr>
        <b/>
        <sz val="12"/>
        <rFont val="Arial"/>
        <family val="2"/>
      </rPr>
      <t xml:space="preserve">Project Number: 19.1.2
Bid Number: 26-004
                                                                                                                                                                                                             February 26, 2026                                                                                                                                                                                      </t>
    </r>
    <r>
      <rPr>
        <sz val="12"/>
        <rFont val="Arial"/>
        <family val="2"/>
      </rPr>
      <t>(Print 11X17)</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</si>
</sst>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14" x14ac:knownFonts="1">
    <font>
      <sz val="10"/>
      <name val="Arial"/>
    </font>
    <font>
      <sz val="11"/>
      <color theme="1"/>
      <name val="Calibri"/>
      <family val="2"/>
      <scheme val="minor"/>
    </font>
    <font>
      <b/>
      <sz val="12"/>
      <name val="Arial"/>
      <family val="2"/>
    </font>
    <font>
      <sz val="10"/>
      <name val="Arial"/>
      <family val="2"/>
    </font>
    <font>
      <b/>
      <sz val="10"/>
      <name val="Arial"/>
      <family val="2"/>
    </font>
    <font>
      <b/>
      <sz val="9"/>
      <name val="Arial"/>
      <family val="2"/>
    </font>
    <font>
      <vertAlign val="superscript"/>
      <sz val="10"/>
      <name val="Arial"/>
      <family val="2"/>
    </font>
    <font>
      <u/>
      <sz val="10"/>
      <name val="Arial"/>
      <family val="2"/>
    </font>
    <font>
      <b/>
      <sz val="12"/>
      <color rgb="FFFF0000"/>
      <name val="Arial"/>
      <family val="2"/>
    </font>
    <font>
      <sz val="12"/>
      <name val="Arial"/>
      <family val="2"/>
    </font>
    <font>
      <b/>
      <vertAlign val="superscript"/>
      <sz val="10"/>
      <name val="Arial"/>
      <family val="2"/>
    </font>
    <font>
      <sz val="10"/>
      <color theme="1"/>
      <name val="Arial"/>
      <family val="2"/>
    </font>
    <font>
      <sz val="10"/>
      <color rgb="FFFF0000"/>
      <name val="Arial"/>
      <family val="2"/>
    </font>
    <font>
      <u/>
      <sz val="10"/>
      <color theme="1"/>
      <name val="Arial"/>
      <family val="2"/>
    </font>
  </fonts>
  <fills count="3">
    <fill>
      <patternFill patternType="none"/>
    </fill>
    <fill>
      <patternFill patternType="gray125"/>
    </fill>
    <fill>
      <patternFill patternType="solid">
        <fgColor theme="0" tint="-0.14999847407452621"/>
        <bgColor indexed="64"/>
      </patternFill>
    </fill>
  </fills>
  <borders count="65">
    <border>
      <left/>
      <right/>
      <top/>
      <bottom/>
      <diagonal/>
    </border>
    <border>
      <left/>
      <right style="medium">
        <color indexed="64"/>
      </right>
      <top/>
      <bottom style="hair">
        <color indexed="64"/>
      </bottom>
      <diagonal/>
    </border>
    <border>
      <left style="medium">
        <color indexed="64"/>
      </left>
      <right style="thin">
        <color indexed="64"/>
      </right>
      <top style="hair">
        <color indexed="64"/>
      </top>
      <bottom style="hair">
        <color indexed="64"/>
      </bottom>
      <diagonal/>
    </border>
    <border>
      <left/>
      <right style="medium">
        <color indexed="64"/>
      </right>
      <top style="hair">
        <color indexed="64"/>
      </top>
      <bottom style="hair">
        <color indexed="64"/>
      </bottom>
      <diagonal/>
    </border>
    <border>
      <left/>
      <right style="thin">
        <color indexed="64"/>
      </right>
      <top/>
      <bottom style="hair">
        <color indexed="64"/>
      </bottom>
      <diagonal/>
    </border>
    <border>
      <left/>
      <right style="thin">
        <color indexed="64"/>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style="thin">
        <color indexed="64"/>
      </right>
      <top style="hair">
        <color indexed="64"/>
      </top>
      <bottom style="medium">
        <color indexed="64"/>
      </bottom>
      <diagonal/>
    </border>
    <border>
      <left style="medium">
        <color indexed="64"/>
      </left>
      <right style="thin">
        <color indexed="64"/>
      </right>
      <top/>
      <bottom style="hair">
        <color indexed="64"/>
      </bottom>
      <diagonal/>
    </border>
    <border>
      <left/>
      <right style="thin">
        <color indexed="64"/>
      </right>
      <top style="hair">
        <color indexed="64"/>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bottom style="hair">
        <color indexed="64"/>
      </bottom>
      <diagonal/>
    </border>
    <border>
      <left/>
      <right/>
      <top/>
      <bottom style="medium">
        <color indexed="64"/>
      </bottom>
      <diagonal/>
    </border>
    <border>
      <left style="medium">
        <color indexed="64"/>
      </left>
      <right style="medium">
        <color indexed="64"/>
      </right>
      <top style="hair">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thin">
        <color indexed="64"/>
      </right>
      <top style="hair">
        <color indexed="64"/>
      </top>
      <bottom/>
      <diagonal/>
    </border>
    <border>
      <left/>
      <right style="medium">
        <color indexed="64"/>
      </right>
      <top style="hair">
        <color indexed="64"/>
      </top>
      <bottom/>
      <diagonal/>
    </border>
    <border>
      <left style="medium">
        <color indexed="64"/>
      </left>
      <right style="thin">
        <color indexed="64"/>
      </right>
      <top style="hair">
        <color indexed="64"/>
      </top>
      <bottom/>
      <diagonal/>
    </border>
    <border>
      <left style="medium">
        <color indexed="64"/>
      </left>
      <right style="thin">
        <color indexed="64"/>
      </right>
      <top style="medium">
        <color indexed="64"/>
      </top>
      <bottom style="hair">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style="hair">
        <color indexed="64"/>
      </bottom>
      <diagonal/>
    </border>
    <border>
      <left/>
      <right/>
      <top style="hair">
        <color indexed="64"/>
      </top>
      <bottom style="hair">
        <color indexed="64"/>
      </bottom>
      <diagonal/>
    </border>
    <border>
      <left/>
      <right/>
      <top style="hair">
        <color indexed="64"/>
      </top>
      <bottom style="medium">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thin">
        <color indexed="64"/>
      </right>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top/>
      <bottom style="double">
        <color indexed="64"/>
      </bottom>
      <diagonal/>
    </border>
    <border>
      <left style="thin">
        <color indexed="64"/>
      </left>
      <right/>
      <top/>
      <bottom style="double">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double">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double">
        <color indexed="64"/>
      </bottom>
      <diagonal/>
    </border>
    <border>
      <left style="thin">
        <color indexed="64"/>
      </left>
      <right style="thin">
        <color indexed="64"/>
      </right>
      <top style="medium">
        <color indexed="64"/>
      </top>
      <bottom/>
      <diagonal/>
    </border>
    <border>
      <left style="thin">
        <color indexed="64"/>
      </left>
      <right style="thin">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hair">
        <color indexed="64"/>
      </top>
      <bottom style="medium">
        <color indexed="64"/>
      </bottom>
      <diagonal/>
    </border>
    <border>
      <left style="thin">
        <color indexed="64"/>
      </left>
      <right style="medium">
        <color indexed="64"/>
      </right>
      <top/>
      <bottom style="hair">
        <color indexed="64"/>
      </bottom>
      <diagonal/>
    </border>
    <border>
      <left/>
      <right style="thin">
        <color indexed="64"/>
      </right>
      <top style="medium">
        <color indexed="64"/>
      </top>
      <bottom/>
      <diagonal/>
    </border>
    <border>
      <left style="thin">
        <color indexed="64"/>
      </left>
      <right style="medium">
        <color indexed="64"/>
      </right>
      <top style="medium">
        <color indexed="64"/>
      </top>
      <bottom style="hair">
        <color indexed="64"/>
      </bottom>
      <diagonal/>
    </border>
    <border>
      <left style="medium">
        <color indexed="64"/>
      </left>
      <right style="medium">
        <color indexed="64"/>
      </right>
      <top style="medium">
        <color indexed="64"/>
      </top>
      <bottom style="hair">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style="medium">
        <color indexed="64"/>
      </left>
      <right/>
      <top style="hair">
        <color indexed="64"/>
      </top>
      <bottom style="hair">
        <color indexed="64"/>
      </bottom>
      <diagonal/>
    </border>
    <border>
      <left style="medium">
        <color indexed="64"/>
      </left>
      <right/>
      <top style="hair">
        <color indexed="64"/>
      </top>
      <bottom style="medium">
        <color indexed="64"/>
      </bottom>
      <diagonal/>
    </border>
    <border>
      <left/>
      <right style="medium">
        <color indexed="64"/>
      </right>
      <top/>
      <bottom/>
      <diagonal/>
    </border>
    <border>
      <left style="medium">
        <color indexed="64"/>
      </left>
      <right/>
      <top/>
      <bottom/>
      <diagonal/>
    </border>
    <border>
      <left/>
      <right style="thin">
        <color indexed="64"/>
      </right>
      <top/>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hair">
        <color indexed="64"/>
      </bottom>
      <diagonal/>
    </border>
    <border>
      <left/>
      <right/>
      <top/>
      <bottom style="hair">
        <color indexed="64"/>
      </bottom>
      <diagonal/>
    </border>
    <border>
      <left style="medium">
        <color indexed="64"/>
      </left>
      <right style="medium">
        <color indexed="64"/>
      </right>
      <top style="double">
        <color indexed="64"/>
      </top>
      <bottom style="hair">
        <color indexed="64"/>
      </bottom>
      <diagonal/>
    </border>
    <border>
      <left style="thin">
        <color indexed="64"/>
      </left>
      <right style="medium">
        <color indexed="64"/>
      </right>
      <top style="hair">
        <color indexed="64"/>
      </top>
      <bottom/>
      <diagonal/>
    </border>
    <border>
      <left style="thin">
        <color indexed="64"/>
      </left>
      <right style="thin">
        <color indexed="64"/>
      </right>
      <top style="hair">
        <color indexed="64"/>
      </top>
      <bottom style="medium">
        <color indexed="64"/>
      </bottom>
      <diagonal/>
    </border>
    <border>
      <left style="medium">
        <color indexed="64"/>
      </left>
      <right/>
      <top style="hair">
        <color indexed="64"/>
      </top>
      <bottom/>
      <diagonal/>
    </border>
    <border>
      <left style="medium">
        <color indexed="64"/>
      </left>
      <right style="thin">
        <color indexed="64"/>
      </right>
      <top/>
      <bottom style="medium">
        <color indexed="64"/>
      </bottom>
      <diagonal/>
    </border>
    <border>
      <left/>
      <right style="medium">
        <color indexed="64"/>
      </right>
      <top style="medium">
        <color indexed="64"/>
      </top>
      <bottom/>
      <diagonal/>
    </border>
  </borders>
  <cellStyleXfs count="2">
    <xf numFmtId="0" fontId="0" fillId="0" borderId="0"/>
    <xf numFmtId="0" fontId="1" fillId="0" borderId="0"/>
  </cellStyleXfs>
  <cellXfs count="138">
    <xf numFmtId="0" fontId="0" fillId="0" borderId="0" xfId="0"/>
    <xf numFmtId="0" fontId="7" fillId="0" borderId="0" xfId="0" applyFont="1" applyAlignment="1">
      <alignment vertical="center"/>
    </xf>
    <xf numFmtId="0" fontId="0" fillId="0" borderId="0" xfId="0" applyAlignment="1">
      <alignment vertical="center"/>
    </xf>
    <xf numFmtId="0" fontId="0" fillId="0" borderId="0" xfId="0" applyAlignment="1">
      <alignment horizontal="center" vertical="center"/>
    </xf>
    <xf numFmtId="0" fontId="4" fillId="0" borderId="0" xfId="0" quotePrefix="1" applyFont="1" applyAlignment="1">
      <alignment horizontal="right" vertical="center"/>
    </xf>
    <xf numFmtId="44" fontId="4" fillId="0" borderId="0" xfId="0" applyNumberFormat="1" applyFont="1" applyAlignment="1">
      <alignment horizontal="center" vertical="center"/>
    </xf>
    <xf numFmtId="44" fontId="0" fillId="2" borderId="8" xfId="0" applyNumberFormat="1" applyFill="1" applyBorder="1" applyAlignment="1">
      <alignment horizontal="center" vertical="center"/>
    </xf>
    <xf numFmtId="44" fontId="0" fillId="2" borderId="2" xfId="0" applyNumberFormat="1" applyFill="1" applyBorder="1" applyAlignment="1">
      <alignment horizontal="center" vertical="center"/>
    </xf>
    <xf numFmtId="44" fontId="0" fillId="2" borderId="7" xfId="0" applyNumberFormat="1" applyFill="1" applyBorder="1" applyAlignment="1">
      <alignment horizontal="center" vertical="center"/>
    </xf>
    <xf numFmtId="44" fontId="0" fillId="2" borderId="19" xfId="0" applyNumberFormat="1" applyFill="1" applyBorder="1" applyAlignment="1">
      <alignment horizontal="center" vertical="center"/>
    </xf>
    <xf numFmtId="44" fontId="0" fillId="2" borderId="18" xfId="0" applyNumberFormat="1" applyFill="1" applyBorder="1" applyAlignment="1">
      <alignment horizontal="center" vertical="center"/>
    </xf>
    <xf numFmtId="44" fontId="0" fillId="0" borderId="3" xfId="0" applyNumberFormat="1" applyBorder="1" applyAlignment="1">
      <alignment horizontal="center" vertical="center"/>
    </xf>
    <xf numFmtId="44" fontId="0" fillId="0" borderId="6" xfId="0" applyNumberFormat="1" applyBorder="1" applyAlignment="1">
      <alignment horizontal="center" vertical="center"/>
    </xf>
    <xf numFmtId="44" fontId="0" fillId="0" borderId="1" xfId="0" applyNumberFormat="1" applyBorder="1" applyAlignment="1">
      <alignment horizontal="center" vertical="center"/>
    </xf>
    <xf numFmtId="44" fontId="0" fillId="0" borderId="17" xfId="0" applyNumberFormat="1" applyBorder="1" applyAlignment="1">
      <alignment horizontal="center" vertical="center"/>
    </xf>
    <xf numFmtId="44" fontId="0" fillId="0" borderId="47" xfId="0" applyNumberFormat="1" applyBorder="1" applyAlignment="1">
      <alignment horizontal="center" vertical="center"/>
    </xf>
    <xf numFmtId="9" fontId="3" fillId="0" borderId="7" xfId="0" applyNumberFormat="1" applyFont="1" applyBorder="1" applyAlignment="1">
      <alignment horizontal="center" vertical="center"/>
    </xf>
    <xf numFmtId="44" fontId="0" fillId="2" borderId="16" xfId="0" applyNumberFormat="1" applyFill="1" applyBorder="1" applyAlignment="1">
      <alignment horizontal="center" vertical="center"/>
    </xf>
    <xf numFmtId="0" fontId="4" fillId="0" borderId="36" xfId="0" applyFont="1" applyBorder="1" applyAlignment="1">
      <alignment horizontal="centerContinuous" vertical="center" wrapText="1"/>
    </xf>
    <xf numFmtId="0" fontId="4" fillId="0" borderId="37" xfId="0" applyFont="1" applyBorder="1" applyAlignment="1">
      <alignment horizontal="centerContinuous" vertical="center" wrapText="1"/>
    </xf>
    <xf numFmtId="0" fontId="2" fillId="0" borderId="23" xfId="0" applyFont="1" applyBorder="1" applyAlignment="1">
      <alignment horizontal="centerContinuous" vertical="center" wrapText="1"/>
    </xf>
    <xf numFmtId="0" fontId="2" fillId="0" borderId="12" xfId="0" applyFont="1" applyBorder="1" applyAlignment="1">
      <alignment horizontal="centerContinuous" vertical="center" wrapText="1"/>
    </xf>
    <xf numFmtId="0" fontId="3" fillId="0" borderId="9" xfId="0" applyFont="1" applyBorder="1" applyAlignment="1">
      <alignment vertical="center" wrapText="1"/>
    </xf>
    <xf numFmtId="44" fontId="0" fillId="0" borderId="44" xfId="0" applyNumberFormat="1" applyBorder="1" applyAlignment="1">
      <alignment horizontal="center" vertical="center"/>
    </xf>
    <xf numFmtId="0" fontId="3" fillId="0" borderId="54" xfId="0" applyFont="1" applyBorder="1" applyAlignment="1">
      <alignment horizontal="center" vertical="center" wrapText="1"/>
    </xf>
    <xf numFmtId="0" fontId="3" fillId="0" borderId="57" xfId="0" applyFont="1" applyBorder="1" applyAlignment="1">
      <alignment vertical="center" wrapText="1"/>
    </xf>
    <xf numFmtId="0" fontId="3" fillId="0" borderId="58" xfId="0" applyFont="1" applyBorder="1" applyAlignment="1">
      <alignment horizontal="center" vertical="center"/>
    </xf>
    <xf numFmtId="0" fontId="3" fillId="0" borderId="2" xfId="0" applyFont="1" applyBorder="1" applyAlignment="1">
      <alignment horizontal="center" vertical="center" wrapText="1"/>
    </xf>
    <xf numFmtId="0" fontId="3" fillId="0" borderId="3" xfId="0" applyFont="1" applyBorder="1" applyAlignment="1">
      <alignment horizontal="center" vertical="center"/>
    </xf>
    <xf numFmtId="0" fontId="3" fillId="0" borderId="9" xfId="0" applyFont="1" applyBorder="1" applyAlignment="1">
      <alignment horizontal="left" vertical="center" wrapText="1"/>
    </xf>
    <xf numFmtId="0" fontId="3" fillId="0" borderId="17" xfId="0" applyFont="1" applyBorder="1" applyAlignment="1">
      <alignment horizontal="center" vertical="center"/>
    </xf>
    <xf numFmtId="0" fontId="3" fillId="0" borderId="18" xfId="0" applyFont="1" applyBorder="1" applyAlignment="1">
      <alignment horizontal="center" vertical="center" wrapText="1"/>
    </xf>
    <xf numFmtId="0" fontId="3" fillId="0" borderId="5" xfId="0" applyFont="1" applyBorder="1" applyAlignment="1">
      <alignment vertical="center" wrapText="1"/>
    </xf>
    <xf numFmtId="0" fontId="3" fillId="0" borderId="6" xfId="0" applyFont="1" applyBorder="1" applyAlignment="1">
      <alignment horizontal="center" vertical="center"/>
    </xf>
    <xf numFmtId="0" fontId="3" fillId="0" borderId="19" xfId="0" applyFont="1" applyBorder="1" applyAlignment="1">
      <alignment horizontal="center" vertical="center" wrapText="1"/>
    </xf>
    <xf numFmtId="0" fontId="0" fillId="0" borderId="3" xfId="0" applyBorder="1" applyAlignment="1">
      <alignment horizontal="center" vertical="center"/>
    </xf>
    <xf numFmtId="0" fontId="0" fillId="0" borderId="44" xfId="0" applyBorder="1" applyAlignment="1">
      <alignment horizontal="center" vertical="center"/>
    </xf>
    <xf numFmtId="0" fontId="3" fillId="0" borderId="29" xfId="0" applyFont="1" applyBorder="1" applyAlignment="1">
      <alignment vertical="center" wrapText="1"/>
    </xf>
    <xf numFmtId="0" fontId="0" fillId="0" borderId="1" xfId="0" applyBorder="1" applyAlignment="1">
      <alignment horizontal="center" vertical="center"/>
    </xf>
    <xf numFmtId="0" fontId="3" fillId="0" borderId="8" xfId="0" applyFont="1" applyBorder="1" applyAlignment="1">
      <alignment horizontal="center" vertical="center" wrapText="1"/>
    </xf>
    <xf numFmtId="0" fontId="3" fillId="0" borderId="4" xfId="0" applyFont="1" applyBorder="1" applyAlignment="1">
      <alignment vertical="center" wrapText="1"/>
    </xf>
    <xf numFmtId="0" fontId="3" fillId="0" borderId="16" xfId="0" applyFont="1" applyBorder="1" applyAlignment="1">
      <alignment vertical="center" wrapText="1"/>
    </xf>
    <xf numFmtId="0" fontId="3" fillId="0" borderId="44" xfId="0" applyFont="1" applyBorder="1" applyAlignment="1">
      <alignment horizontal="center" vertical="center"/>
    </xf>
    <xf numFmtId="0" fontId="11" fillId="0" borderId="29" xfId="0" applyFont="1" applyBorder="1" applyAlignment="1">
      <alignment vertical="center" wrapText="1"/>
    </xf>
    <xf numFmtId="0" fontId="3" fillId="0" borderId="45" xfId="0" applyFont="1" applyBorder="1" applyAlignment="1">
      <alignment horizontal="center" vertical="center"/>
    </xf>
    <xf numFmtId="0" fontId="11" fillId="0" borderId="55" xfId="0" applyFont="1" applyBorder="1" applyAlignment="1">
      <alignment vertical="center" wrapText="1"/>
    </xf>
    <xf numFmtId="0" fontId="11" fillId="0" borderId="28" xfId="0" applyFont="1" applyBorder="1" applyAlignment="1">
      <alignment vertical="center" wrapText="1"/>
    </xf>
    <xf numFmtId="0" fontId="3" fillId="0" borderId="31" xfId="0" applyFont="1" applyBorder="1" applyAlignment="1">
      <alignment horizontal="center" vertical="center"/>
    </xf>
    <xf numFmtId="0" fontId="3" fillId="0" borderId="60" xfId="0" applyFont="1" applyBorder="1" applyAlignment="1">
      <alignment horizontal="center" vertical="center"/>
    </xf>
    <xf numFmtId="0" fontId="3" fillId="0" borderId="28" xfId="0" applyFont="1" applyBorder="1" applyAlignment="1">
      <alignment vertical="center" wrapText="1"/>
    </xf>
    <xf numFmtId="0" fontId="3" fillId="0" borderId="62" xfId="0" applyFont="1" applyBorder="1" applyAlignment="1">
      <alignment horizontal="center" vertical="center" wrapText="1"/>
    </xf>
    <xf numFmtId="0" fontId="3" fillId="0" borderId="61" xfId="0" applyFont="1" applyBorder="1" applyAlignment="1">
      <alignment vertical="center"/>
    </xf>
    <xf numFmtId="0" fontId="3" fillId="0" borderId="55" xfId="0" applyFont="1" applyBorder="1" applyAlignment="1">
      <alignment vertical="center" wrapText="1"/>
    </xf>
    <xf numFmtId="0" fontId="3" fillId="0" borderId="47" xfId="0" applyFont="1" applyBorder="1" applyAlignment="1">
      <alignment horizontal="center" vertical="center"/>
    </xf>
    <xf numFmtId="0" fontId="3" fillId="0" borderId="7" xfId="0" applyFont="1" applyBorder="1" applyAlignment="1">
      <alignment horizontal="center" vertical="center" wrapText="1"/>
    </xf>
    <xf numFmtId="44" fontId="0" fillId="0" borderId="0" xfId="0" applyNumberFormat="1" applyAlignment="1">
      <alignment vertical="center"/>
    </xf>
    <xf numFmtId="0" fontId="3" fillId="0" borderId="0" xfId="0" applyFont="1" applyAlignment="1">
      <alignment vertical="center"/>
    </xf>
    <xf numFmtId="0" fontId="3" fillId="0" borderId="0" xfId="0" quotePrefix="1" applyFont="1" applyAlignment="1">
      <alignment vertical="center"/>
    </xf>
    <xf numFmtId="0" fontId="3" fillId="0" borderId="0" xfId="0" applyFont="1" applyAlignment="1">
      <alignment horizontal="left" vertical="center" wrapText="1"/>
    </xf>
    <xf numFmtId="3" fontId="3" fillId="0" borderId="42" xfId="0" quotePrefix="1" applyNumberFormat="1" applyFont="1" applyBorder="1" applyAlignment="1">
      <alignment horizontal="center" vertical="center" wrapText="1"/>
    </xf>
    <xf numFmtId="0" fontId="3" fillId="0" borderId="57" xfId="0" quotePrefix="1" applyFont="1" applyBorder="1" applyAlignment="1">
      <alignment horizontal="center" vertical="center" wrapText="1"/>
    </xf>
    <xf numFmtId="3" fontId="3" fillId="0" borderId="59" xfId="0" applyNumberFormat="1" applyFont="1" applyBorder="1" applyAlignment="1">
      <alignment horizontal="center" vertical="center" wrapText="1"/>
    </xf>
    <xf numFmtId="3" fontId="3" fillId="0" borderId="4" xfId="0" quotePrefix="1" applyNumberFormat="1" applyFont="1" applyBorder="1" applyAlignment="1">
      <alignment horizontal="center" vertical="center"/>
    </xf>
    <xf numFmtId="3" fontId="3" fillId="0" borderId="28" xfId="0" quotePrefix="1" applyNumberFormat="1" applyFont="1" applyBorder="1" applyAlignment="1">
      <alignment horizontal="center" vertical="center"/>
    </xf>
    <xf numFmtId="3" fontId="3" fillId="0" borderId="31" xfId="0" quotePrefix="1" applyNumberFormat="1" applyFont="1" applyBorder="1" applyAlignment="1">
      <alignment horizontal="center" vertical="center"/>
    </xf>
    <xf numFmtId="3" fontId="3" fillId="0" borderId="3" xfId="0" applyNumberFormat="1" applyFont="1" applyBorder="1" applyAlignment="1">
      <alignment horizontal="center" vertical="center" wrapText="1"/>
    </xf>
    <xf numFmtId="3" fontId="3" fillId="0" borderId="9" xfId="0" quotePrefix="1" applyNumberFormat="1" applyFont="1" applyBorder="1" applyAlignment="1">
      <alignment horizontal="center" vertical="center"/>
    </xf>
    <xf numFmtId="3" fontId="3" fillId="0" borderId="3" xfId="0" quotePrefix="1" applyNumberFormat="1" applyFont="1" applyBorder="1" applyAlignment="1">
      <alignment horizontal="center" vertical="center"/>
    </xf>
    <xf numFmtId="3" fontId="0" fillId="0" borderId="3" xfId="0" applyNumberFormat="1" applyBorder="1" applyAlignment="1">
      <alignment horizontal="center" vertical="center"/>
    </xf>
    <xf numFmtId="3" fontId="3" fillId="0" borderId="16" xfId="0" quotePrefix="1" applyNumberFormat="1" applyFont="1" applyBorder="1" applyAlignment="1">
      <alignment horizontal="center" vertical="center"/>
    </xf>
    <xf numFmtId="3" fontId="3" fillId="0" borderId="17" xfId="0" quotePrefix="1" applyNumberFormat="1" applyFont="1" applyBorder="1" applyAlignment="1">
      <alignment horizontal="center" vertical="center"/>
    </xf>
    <xf numFmtId="3" fontId="3" fillId="0" borderId="16" xfId="0" applyNumberFormat="1" applyFont="1" applyBorder="1" applyAlignment="1">
      <alignment horizontal="center" vertical="center"/>
    </xf>
    <xf numFmtId="3" fontId="3" fillId="0" borderId="17" xfId="0" applyNumberFormat="1" applyFont="1" applyBorder="1" applyAlignment="1">
      <alignment horizontal="center" vertical="center" wrapText="1"/>
    </xf>
    <xf numFmtId="3" fontId="3" fillId="0" borderId="30" xfId="0" quotePrefix="1" applyNumberFormat="1" applyFont="1" applyBorder="1" applyAlignment="1">
      <alignment horizontal="center" vertical="center"/>
    </xf>
    <xf numFmtId="3" fontId="3" fillId="0" borderId="1" xfId="0" quotePrefix="1" applyNumberFormat="1" applyFont="1" applyBorder="1" applyAlignment="1">
      <alignment horizontal="center" vertical="center"/>
    </xf>
    <xf numFmtId="3" fontId="0" fillId="0" borderId="25" xfId="0" applyNumberFormat="1" applyBorder="1" applyAlignment="1">
      <alignment horizontal="center" vertical="center"/>
    </xf>
    <xf numFmtId="3" fontId="0" fillId="0" borderId="9" xfId="0" applyNumberFormat="1" applyBorder="1" applyAlignment="1">
      <alignment horizontal="center" vertical="center"/>
    </xf>
    <xf numFmtId="3" fontId="0" fillId="0" borderId="9" xfId="0" quotePrefix="1" applyNumberFormat="1" applyBorder="1" applyAlignment="1">
      <alignment horizontal="center" vertical="center"/>
    </xf>
    <xf numFmtId="3" fontId="0" fillId="0" borderId="28" xfId="0" applyNumberFormat="1" applyBorder="1" applyAlignment="1">
      <alignment horizontal="center" vertical="center"/>
    </xf>
    <xf numFmtId="3" fontId="0" fillId="0" borderId="28" xfId="0" quotePrefix="1" applyNumberFormat="1" applyBorder="1" applyAlignment="1">
      <alignment horizontal="center" vertical="center"/>
    </xf>
    <xf numFmtId="3" fontId="3" fillId="0" borderId="46" xfId="0" quotePrefix="1" applyNumberFormat="1" applyFont="1" applyBorder="1" applyAlignment="1">
      <alignment horizontal="center" vertical="center"/>
    </xf>
    <xf numFmtId="3" fontId="0" fillId="0" borderId="40" xfId="0" quotePrefix="1" applyNumberFormat="1" applyBorder="1" applyAlignment="1">
      <alignment horizontal="center" vertical="center"/>
    </xf>
    <xf numFmtId="3" fontId="3" fillId="0" borderId="29" xfId="0" quotePrefix="1" applyNumberFormat="1" applyFont="1" applyBorder="1" applyAlignment="1">
      <alignment horizontal="center" vertical="center"/>
    </xf>
    <xf numFmtId="3" fontId="3" fillId="0" borderId="40" xfId="0" quotePrefix="1" applyNumberFormat="1" applyFont="1" applyBorder="1" applyAlignment="1">
      <alignment horizontal="center" vertical="center"/>
    </xf>
    <xf numFmtId="3" fontId="3" fillId="0" borderId="34" xfId="0" quotePrefix="1" applyNumberFormat="1" applyFont="1" applyBorder="1" applyAlignment="1">
      <alignment horizontal="center" vertical="center"/>
    </xf>
    <xf numFmtId="3" fontId="3" fillId="0" borderId="2" xfId="0" quotePrefix="1" applyNumberFormat="1" applyFont="1" applyBorder="1" applyAlignment="1">
      <alignment horizontal="center" vertical="center"/>
    </xf>
    <xf numFmtId="3" fontId="0" fillId="0" borderId="1" xfId="0" applyNumberFormat="1" applyBorder="1" applyAlignment="1">
      <alignment horizontal="center" vertical="center"/>
    </xf>
    <xf numFmtId="3" fontId="3" fillId="0" borderId="5" xfId="0" quotePrefix="1" applyNumberFormat="1" applyFont="1" applyBorder="1" applyAlignment="1">
      <alignment horizontal="center" vertical="center"/>
    </xf>
    <xf numFmtId="3" fontId="3" fillId="0" borderId="61" xfId="0" quotePrefix="1" applyNumberFormat="1" applyFont="1" applyBorder="1" applyAlignment="1">
      <alignment horizontal="center" vertical="center"/>
    </xf>
    <xf numFmtId="3" fontId="3" fillId="0" borderId="44" xfId="0" quotePrefix="1" applyNumberFormat="1" applyFont="1" applyBorder="1" applyAlignment="1">
      <alignment horizontal="center" vertical="center"/>
    </xf>
    <xf numFmtId="3" fontId="0" fillId="0" borderId="17" xfId="0" applyNumberFormat="1" applyBorder="1" applyAlignment="1">
      <alignment horizontal="center" vertical="center"/>
    </xf>
    <xf numFmtId="3" fontId="3" fillId="0" borderId="8" xfId="0" quotePrefix="1" applyNumberFormat="1" applyFont="1" applyBorder="1" applyAlignment="1">
      <alignment horizontal="center" vertical="center"/>
    </xf>
    <xf numFmtId="3" fontId="0" fillId="0" borderId="53" xfId="0" applyNumberFormat="1" applyBorder="1" applyAlignment="1">
      <alignment horizontal="center" vertical="center"/>
    </xf>
    <xf numFmtId="3" fontId="3" fillId="0" borderId="63" xfId="0" quotePrefix="1" applyNumberFormat="1" applyFont="1" applyBorder="1" applyAlignment="1">
      <alignment horizontal="center" vertical="center"/>
    </xf>
    <xf numFmtId="3" fontId="3" fillId="0" borderId="55" xfId="0" quotePrefix="1" applyNumberFormat="1" applyFont="1" applyBorder="1" applyAlignment="1">
      <alignment horizontal="center" vertical="center"/>
    </xf>
    <xf numFmtId="3" fontId="0" fillId="0" borderId="6" xfId="0" applyNumberFormat="1" applyBorder="1" applyAlignment="1">
      <alignment horizontal="center" vertical="center"/>
    </xf>
    <xf numFmtId="9" fontId="3" fillId="0" borderId="6" xfId="0" applyNumberFormat="1" applyFont="1" applyBorder="1" applyAlignment="1">
      <alignment horizontal="center" vertical="center"/>
    </xf>
    <xf numFmtId="0" fontId="4" fillId="0" borderId="43" xfId="0" applyFont="1" applyBorder="1" applyAlignment="1">
      <alignment horizontal="center" vertical="center" wrapText="1"/>
    </xf>
    <xf numFmtId="0" fontId="4" fillId="0" borderId="33" xfId="0" applyFont="1" applyBorder="1" applyAlignment="1">
      <alignment horizontal="center" vertical="center" wrapText="1"/>
    </xf>
    <xf numFmtId="0" fontId="3" fillId="0" borderId="0" xfId="0" applyFont="1" applyAlignment="1">
      <alignment horizontal="left" vertical="center" wrapText="1"/>
    </xf>
    <xf numFmtId="0" fontId="8" fillId="2" borderId="12" xfId="0" applyFont="1" applyFill="1" applyBorder="1" applyAlignment="1">
      <alignment horizontal="left" vertical="center" wrapText="1"/>
    </xf>
    <xf numFmtId="0" fontId="8" fillId="2" borderId="24" xfId="0" applyFont="1" applyFill="1" applyBorder="1" applyAlignment="1">
      <alignment horizontal="left" vertical="center" wrapText="1"/>
    </xf>
    <xf numFmtId="0" fontId="5" fillId="0" borderId="48" xfId="0" applyFont="1" applyBorder="1" applyAlignment="1">
      <alignment horizontal="center" vertical="center" textRotation="90" wrapText="1"/>
    </xf>
    <xf numFmtId="0" fontId="5" fillId="0" borderId="11" xfId="0" applyFont="1" applyBorder="1" applyAlignment="1">
      <alignment horizontal="center" vertical="center" textRotation="90" wrapText="1"/>
    </xf>
    <xf numFmtId="0" fontId="5" fillId="0" borderId="10" xfId="0" applyFont="1" applyBorder="1" applyAlignment="1">
      <alignment horizontal="center" vertical="center" textRotation="90" wrapText="1"/>
    </xf>
    <xf numFmtId="0" fontId="5" fillId="0" borderId="13" xfId="0" applyFont="1" applyBorder="1" applyAlignment="1">
      <alignment horizontal="center" vertical="center" textRotation="90" wrapText="1"/>
    </xf>
    <xf numFmtId="0" fontId="5" fillId="0" borderId="14" xfId="0" applyFont="1" applyBorder="1" applyAlignment="1">
      <alignment horizontal="center" vertical="center" textRotation="90" wrapText="1"/>
    </xf>
    <xf numFmtId="0" fontId="5" fillId="0" borderId="15" xfId="0" applyFont="1" applyBorder="1" applyAlignment="1">
      <alignment horizontal="center" vertical="center" textRotation="90" wrapText="1"/>
    </xf>
    <xf numFmtId="0" fontId="2" fillId="0" borderId="21" xfId="0" applyFont="1" applyBorder="1" applyAlignment="1">
      <alignment horizontal="center" vertical="center" wrapText="1"/>
    </xf>
    <xf numFmtId="0" fontId="2" fillId="0" borderId="32" xfId="0" applyFont="1" applyBorder="1" applyAlignment="1">
      <alignment horizontal="center" vertical="center" wrapText="1"/>
    </xf>
    <xf numFmtId="0" fontId="4" fillId="0" borderId="38" xfId="0" applyFont="1" applyBorder="1" applyAlignment="1">
      <alignment horizontal="center" vertical="center" wrapText="1"/>
    </xf>
    <xf numFmtId="0" fontId="4" fillId="0" borderId="39" xfId="0" applyFont="1" applyBorder="1" applyAlignment="1">
      <alignment horizontal="center" vertical="center" wrapText="1"/>
    </xf>
    <xf numFmtId="0" fontId="5" fillId="0" borderId="56" xfId="0" applyFont="1" applyBorder="1" applyAlignment="1">
      <alignment horizontal="center" vertical="center" textRotation="90" wrapText="1"/>
    </xf>
    <xf numFmtId="0" fontId="4" fillId="0" borderId="34" xfId="0" applyFont="1" applyBorder="1" applyAlignment="1">
      <alignment horizontal="center" vertical="center"/>
    </xf>
    <xf numFmtId="0" fontId="4" fillId="0" borderId="35" xfId="0" applyFont="1" applyBorder="1" applyAlignment="1">
      <alignment horizontal="center" vertical="center"/>
    </xf>
    <xf numFmtId="0" fontId="4" fillId="0" borderId="21" xfId="0" applyFont="1" applyBorder="1" applyAlignment="1">
      <alignment horizontal="center" vertical="center" wrapText="1"/>
    </xf>
    <xf numFmtId="0" fontId="4" fillId="0" borderId="32" xfId="0" applyFont="1" applyBorder="1" applyAlignment="1">
      <alignment horizontal="center" vertical="center" wrapText="1"/>
    </xf>
    <xf numFmtId="0" fontId="4" fillId="0" borderId="40" xfId="0" applyFont="1" applyBorder="1" applyAlignment="1">
      <alignment horizontal="center" vertical="center"/>
    </xf>
    <xf numFmtId="0" fontId="4" fillId="0" borderId="41" xfId="0" applyFont="1" applyBorder="1" applyAlignment="1">
      <alignment horizontal="center" vertical="center"/>
    </xf>
    <xf numFmtId="0" fontId="5" fillId="0" borderId="20" xfId="0" applyFont="1" applyBorder="1" applyAlignment="1">
      <alignment horizontal="center" vertical="center" textRotation="90" wrapText="1"/>
    </xf>
    <xf numFmtId="9" fontId="3" fillId="0" borderId="52" xfId="0" applyNumberFormat="1" applyFont="1" applyBorder="1" applyAlignment="1">
      <alignment horizontal="center" vertical="center"/>
    </xf>
    <xf numFmtId="9" fontId="3" fillId="0" borderId="27" xfId="0" applyNumberFormat="1" applyFont="1" applyBorder="1" applyAlignment="1">
      <alignment horizontal="center" vertical="center"/>
    </xf>
    <xf numFmtId="9" fontId="3" fillId="0" borderId="6" xfId="0" applyNumberFormat="1" applyFont="1" applyBorder="1" applyAlignment="1">
      <alignment horizontal="center" vertical="center"/>
    </xf>
    <xf numFmtId="3" fontId="0" fillId="0" borderId="51" xfId="0" applyNumberFormat="1" applyBorder="1" applyAlignment="1">
      <alignment horizontal="center" vertical="center"/>
    </xf>
    <xf numFmtId="3" fontId="0" fillId="0" borderId="26" xfId="0" applyNumberFormat="1" applyBorder="1" applyAlignment="1">
      <alignment horizontal="center" vertical="center"/>
    </xf>
    <xf numFmtId="3" fontId="0" fillId="0" borderId="3" xfId="0" applyNumberFormat="1" applyBorder="1" applyAlignment="1">
      <alignment horizontal="center" vertical="center"/>
    </xf>
    <xf numFmtId="3" fontId="3" fillId="0" borderId="51" xfId="0" quotePrefix="1" applyNumberFormat="1" applyFont="1" applyBorder="1" applyAlignment="1">
      <alignment horizontal="center" vertical="center"/>
    </xf>
    <xf numFmtId="3" fontId="3" fillId="0" borderId="26" xfId="0" quotePrefix="1" applyNumberFormat="1" applyFont="1" applyBorder="1" applyAlignment="1">
      <alignment horizontal="center" vertical="center"/>
    </xf>
    <xf numFmtId="3" fontId="3" fillId="0" borderId="3" xfId="0" quotePrefix="1" applyNumberFormat="1" applyFont="1" applyBorder="1" applyAlignment="1">
      <alignment horizontal="center" vertical="center"/>
    </xf>
    <xf numFmtId="3" fontId="3" fillId="0" borderId="52" xfId="0" applyNumberFormat="1" applyFont="1" applyBorder="1" applyAlignment="1">
      <alignment horizontal="center" vertical="center"/>
    </xf>
    <xf numFmtId="3" fontId="3" fillId="0" borderId="27" xfId="0" applyNumberFormat="1" applyFont="1" applyBorder="1" applyAlignment="1">
      <alignment horizontal="center" vertical="center"/>
    </xf>
    <xf numFmtId="3" fontId="3" fillId="0" borderId="6" xfId="0" applyNumberFormat="1" applyFont="1" applyBorder="1" applyAlignment="1">
      <alignment horizontal="center" vertical="center"/>
    </xf>
    <xf numFmtId="3" fontId="0" fillId="0" borderId="49" xfId="0" applyNumberFormat="1" applyBorder="1" applyAlignment="1">
      <alignment horizontal="center" vertical="center"/>
    </xf>
    <xf numFmtId="3" fontId="0" fillId="0" borderId="50" xfId="0" applyNumberFormat="1" applyBorder="1" applyAlignment="1">
      <alignment horizontal="center" vertical="center"/>
    </xf>
    <xf numFmtId="3" fontId="0" fillId="0" borderId="25" xfId="0" applyNumberFormat="1" applyBorder="1" applyAlignment="1">
      <alignment horizontal="center" vertical="center"/>
    </xf>
    <xf numFmtId="0" fontId="2" fillId="0" borderId="22" xfId="0" applyFont="1" applyBorder="1" applyAlignment="1">
      <alignment horizontal="center" vertical="center" wrapText="1"/>
    </xf>
    <xf numFmtId="0" fontId="2" fillId="0" borderId="64" xfId="0" applyFont="1" applyBorder="1" applyAlignment="1">
      <alignment horizontal="center" vertical="center" wrapText="1"/>
    </xf>
    <xf numFmtId="0" fontId="3" fillId="0" borderId="0" xfId="0" quotePrefix="1" applyFont="1" applyBorder="1" applyAlignment="1">
      <alignment horizontal="center" vertical="center" wrapText="1"/>
    </xf>
  </cellXfs>
  <cellStyles count="2">
    <cellStyle name="Normal" xfId="0" builtinId="0"/>
    <cellStyle name="Normal 2" xfId="1" xr:uid="{141257AE-121F-43A3-B5FC-BB78000DA75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520379</xdr:colOff>
      <xdr:row>0</xdr:row>
      <xdr:rowOff>137584</xdr:rowOff>
    </xdr:from>
    <xdr:to>
      <xdr:col>2</xdr:col>
      <xdr:colOff>1333500</xdr:colOff>
      <xdr:row>0</xdr:row>
      <xdr:rowOff>1139826</xdr:rowOff>
    </xdr:to>
    <xdr:pic>
      <xdr:nvPicPr>
        <xdr:cNvPr id="3" name="Picture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81296" y="137584"/>
          <a:ext cx="1426954" cy="973667"/>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78"/>
  <sheetViews>
    <sheetView tabSelected="1" topLeftCell="A32" zoomScaleNormal="100" workbookViewId="0">
      <selection activeCell="N10" sqref="N10"/>
    </sheetView>
  </sheetViews>
  <sheetFormatPr defaultColWidth="9.140625" defaultRowHeight="12.75" x14ac:dyDescent="0.2"/>
  <cols>
    <col min="1" max="1" width="8.42578125" style="2" customWidth="1"/>
    <col min="2" max="2" width="9.140625" style="2"/>
    <col min="3" max="3" width="124" style="2" customWidth="1"/>
    <col min="4" max="4" width="9.140625" style="2"/>
    <col min="5" max="10" width="14.140625" style="2" customWidth="1"/>
    <col min="11" max="11" width="10.42578125" style="2" customWidth="1"/>
    <col min="12" max="12" width="16.85546875" style="2" customWidth="1"/>
    <col min="13" max="13" width="16.140625" style="2" customWidth="1"/>
    <col min="14" max="16384" width="9.140625" style="2"/>
  </cols>
  <sheetData>
    <row r="1" spans="1:13" ht="116.25" customHeight="1" x14ac:dyDescent="0.2">
      <c r="A1" s="108" t="s">
        <v>92</v>
      </c>
      <c r="B1" s="135"/>
      <c r="C1" s="135"/>
      <c r="D1" s="135"/>
      <c r="E1" s="135"/>
      <c r="F1" s="135"/>
      <c r="G1" s="135"/>
      <c r="H1" s="135"/>
      <c r="I1" s="135"/>
      <c r="J1" s="135"/>
      <c r="K1" s="135"/>
      <c r="L1" s="135"/>
      <c r="M1" s="136"/>
    </row>
    <row r="2" spans="1:13" ht="24.75" customHeight="1" thickBot="1" x14ac:dyDescent="0.25">
      <c r="A2" s="20" t="s">
        <v>14</v>
      </c>
      <c r="B2" s="21"/>
      <c r="C2" s="100" t="s">
        <v>53</v>
      </c>
      <c r="D2" s="100"/>
      <c r="E2" s="100"/>
      <c r="F2" s="100"/>
      <c r="G2" s="100"/>
      <c r="H2" s="100"/>
      <c r="I2" s="100"/>
      <c r="J2" s="100"/>
      <c r="K2" s="100"/>
      <c r="L2" s="100"/>
      <c r="M2" s="101"/>
    </row>
    <row r="3" spans="1:13" ht="24.75" customHeight="1" x14ac:dyDescent="0.2">
      <c r="A3" s="108"/>
      <c r="B3" s="115" t="s">
        <v>4</v>
      </c>
      <c r="C3" s="117" t="s">
        <v>5</v>
      </c>
      <c r="D3" s="113" t="s">
        <v>6</v>
      </c>
      <c r="E3" s="18" t="s">
        <v>20</v>
      </c>
      <c r="F3" s="19"/>
      <c r="G3" s="19"/>
      <c r="H3" s="19"/>
      <c r="I3" s="19"/>
      <c r="J3" s="19"/>
      <c r="K3" s="115" t="s">
        <v>35</v>
      </c>
      <c r="L3" s="110" t="s">
        <v>7</v>
      </c>
      <c r="M3" s="113" t="s">
        <v>8</v>
      </c>
    </row>
    <row r="4" spans="1:13" ht="13.5" thickBot="1" x14ac:dyDescent="0.25">
      <c r="A4" s="109"/>
      <c r="B4" s="116"/>
      <c r="C4" s="118"/>
      <c r="D4" s="114"/>
      <c r="E4" s="97" t="s">
        <v>56</v>
      </c>
      <c r="F4" s="97" t="s">
        <v>57</v>
      </c>
      <c r="G4" s="97" t="s">
        <v>58</v>
      </c>
      <c r="H4" s="98" t="s">
        <v>59</v>
      </c>
      <c r="I4" s="98" t="s">
        <v>60</v>
      </c>
      <c r="J4" s="97" t="s">
        <v>61</v>
      </c>
      <c r="K4" s="116"/>
      <c r="L4" s="111"/>
      <c r="M4" s="114"/>
    </row>
    <row r="5" spans="1:13" ht="26.25" customHeight="1" thickTop="1" x14ac:dyDescent="0.2">
      <c r="A5" s="112" t="s">
        <v>12</v>
      </c>
      <c r="B5" s="24">
        <f>ROW()-4</f>
        <v>1</v>
      </c>
      <c r="C5" s="25" t="s">
        <v>55</v>
      </c>
      <c r="D5" s="26" t="s">
        <v>26</v>
      </c>
      <c r="E5" s="59" t="s">
        <v>62</v>
      </c>
      <c r="F5" s="60" t="s">
        <v>62</v>
      </c>
      <c r="G5" s="137" t="s">
        <v>62</v>
      </c>
      <c r="H5" s="60" t="s">
        <v>62</v>
      </c>
      <c r="I5" s="60">
        <v>30</v>
      </c>
      <c r="J5" s="60" t="s">
        <v>62</v>
      </c>
      <c r="K5" s="61">
        <f t="shared" ref="K5:K36" si="0">SUM(E5:J5)</f>
        <v>30</v>
      </c>
      <c r="L5" s="7"/>
      <c r="M5" s="11">
        <f t="shared" ref="M5:M8" si="1">L5*K5</f>
        <v>0</v>
      </c>
    </row>
    <row r="6" spans="1:13" ht="16.350000000000001" customHeight="1" x14ac:dyDescent="0.2">
      <c r="A6" s="106"/>
      <c r="B6" s="27">
        <f>ROW()-4</f>
        <v>2</v>
      </c>
      <c r="C6" s="22" t="s">
        <v>82</v>
      </c>
      <c r="D6" s="28" t="s">
        <v>0</v>
      </c>
      <c r="E6" s="62" t="s">
        <v>62</v>
      </c>
      <c r="F6" s="63" t="s">
        <v>62</v>
      </c>
      <c r="G6" s="63">
        <v>150</v>
      </c>
      <c r="H6" s="63" t="s">
        <v>62</v>
      </c>
      <c r="I6" s="63">
        <v>65</v>
      </c>
      <c r="J6" s="64" t="s">
        <v>62</v>
      </c>
      <c r="K6" s="65">
        <f t="shared" si="0"/>
        <v>215</v>
      </c>
      <c r="L6" s="7"/>
      <c r="M6" s="11">
        <f t="shared" si="1"/>
        <v>0</v>
      </c>
    </row>
    <row r="7" spans="1:13" ht="14.25" x14ac:dyDescent="0.2">
      <c r="A7" s="106"/>
      <c r="B7" s="27">
        <f t="shared" ref="B7:B51" si="2">ROW()-4</f>
        <v>3</v>
      </c>
      <c r="C7" s="22" t="s">
        <v>83</v>
      </c>
      <c r="D7" s="28" t="s">
        <v>1</v>
      </c>
      <c r="E7" s="66" t="s">
        <v>62</v>
      </c>
      <c r="F7" s="66" t="s">
        <v>62</v>
      </c>
      <c r="G7" s="66">
        <v>900</v>
      </c>
      <c r="H7" s="66" t="s">
        <v>62</v>
      </c>
      <c r="I7" s="66">
        <v>75</v>
      </c>
      <c r="J7" s="67" t="s">
        <v>62</v>
      </c>
      <c r="K7" s="68">
        <f t="shared" si="0"/>
        <v>975</v>
      </c>
      <c r="L7" s="7"/>
      <c r="M7" s="11">
        <f t="shared" si="1"/>
        <v>0</v>
      </c>
    </row>
    <row r="8" spans="1:13" ht="25.5" x14ac:dyDescent="0.2">
      <c r="A8" s="106"/>
      <c r="B8" s="27">
        <f t="shared" si="2"/>
        <v>4</v>
      </c>
      <c r="C8" s="29" t="s">
        <v>41</v>
      </c>
      <c r="D8" s="28" t="s">
        <v>1</v>
      </c>
      <c r="E8" s="66" t="s">
        <v>62</v>
      </c>
      <c r="F8" s="66" t="s">
        <v>62</v>
      </c>
      <c r="G8" s="66">
        <v>1175</v>
      </c>
      <c r="H8" s="66" t="s">
        <v>62</v>
      </c>
      <c r="I8" s="66">
        <v>275</v>
      </c>
      <c r="J8" s="67" t="s">
        <v>62</v>
      </c>
      <c r="K8" s="65">
        <f t="shared" si="0"/>
        <v>1450</v>
      </c>
      <c r="L8" s="7"/>
      <c r="M8" s="11">
        <f t="shared" si="1"/>
        <v>0</v>
      </c>
    </row>
    <row r="9" spans="1:13" ht="25.5" x14ac:dyDescent="0.2">
      <c r="A9" s="106"/>
      <c r="B9" s="27">
        <f t="shared" si="2"/>
        <v>5</v>
      </c>
      <c r="C9" s="29" t="s">
        <v>37</v>
      </c>
      <c r="D9" s="28" t="s">
        <v>0</v>
      </c>
      <c r="E9" s="66" t="s">
        <v>62</v>
      </c>
      <c r="F9" s="66" t="s">
        <v>62</v>
      </c>
      <c r="G9" s="66">
        <v>280</v>
      </c>
      <c r="H9" s="66" t="s">
        <v>62</v>
      </c>
      <c r="I9" s="66">
        <v>110</v>
      </c>
      <c r="J9" s="67" t="s">
        <v>62</v>
      </c>
      <c r="K9" s="68">
        <f t="shared" si="0"/>
        <v>390</v>
      </c>
      <c r="L9" s="7"/>
      <c r="M9" s="11">
        <f t="shared" ref="M9" si="3">L9*K9</f>
        <v>0</v>
      </c>
    </row>
    <row r="10" spans="1:13" ht="15" customHeight="1" x14ac:dyDescent="0.2">
      <c r="A10" s="106"/>
      <c r="B10" s="27">
        <f t="shared" si="2"/>
        <v>6</v>
      </c>
      <c r="C10" s="22" t="s">
        <v>21</v>
      </c>
      <c r="D10" s="28" t="s">
        <v>0</v>
      </c>
      <c r="E10" s="66" t="s">
        <v>62</v>
      </c>
      <c r="F10" s="66" t="s">
        <v>62</v>
      </c>
      <c r="G10" s="66">
        <v>17425</v>
      </c>
      <c r="H10" s="66" t="s">
        <v>62</v>
      </c>
      <c r="I10" s="66" t="s">
        <v>62</v>
      </c>
      <c r="J10" s="67" t="s">
        <v>62</v>
      </c>
      <c r="K10" s="65">
        <f t="shared" si="0"/>
        <v>17425</v>
      </c>
      <c r="L10" s="7"/>
      <c r="M10" s="11">
        <f>L10*K10</f>
        <v>0</v>
      </c>
    </row>
    <row r="11" spans="1:13" x14ac:dyDescent="0.2">
      <c r="A11" s="106"/>
      <c r="B11" s="27">
        <f t="shared" si="2"/>
        <v>7</v>
      </c>
      <c r="C11" s="22" t="s">
        <v>22</v>
      </c>
      <c r="D11" s="28" t="s">
        <v>0</v>
      </c>
      <c r="E11" s="66">
        <v>1330</v>
      </c>
      <c r="F11" s="66">
        <v>260</v>
      </c>
      <c r="G11" s="66" t="s">
        <v>62</v>
      </c>
      <c r="H11" s="66">
        <v>700</v>
      </c>
      <c r="I11" s="66">
        <v>1850</v>
      </c>
      <c r="J11" s="67">
        <v>900</v>
      </c>
      <c r="K11" s="68">
        <f t="shared" si="0"/>
        <v>5040</v>
      </c>
      <c r="L11" s="7"/>
      <c r="M11" s="11">
        <f>L11*K11</f>
        <v>0</v>
      </c>
    </row>
    <row r="12" spans="1:13" ht="17.25" customHeight="1" x14ac:dyDescent="0.2">
      <c r="A12" s="106"/>
      <c r="B12" s="27">
        <f t="shared" si="2"/>
        <v>8</v>
      </c>
      <c r="C12" s="22" t="s">
        <v>90</v>
      </c>
      <c r="D12" s="28" t="s">
        <v>2</v>
      </c>
      <c r="E12" s="66" t="s">
        <v>62</v>
      </c>
      <c r="F12" s="66" t="s">
        <v>62</v>
      </c>
      <c r="G12" s="66">
        <v>35</v>
      </c>
      <c r="H12" s="66" t="s">
        <v>62</v>
      </c>
      <c r="I12" s="66">
        <v>40</v>
      </c>
      <c r="J12" s="67" t="s">
        <v>62</v>
      </c>
      <c r="K12" s="68">
        <f t="shared" si="0"/>
        <v>75</v>
      </c>
      <c r="L12" s="7"/>
      <c r="M12" s="11">
        <f t="shared" ref="M12" si="4">L12*K12</f>
        <v>0</v>
      </c>
    </row>
    <row r="13" spans="1:13" ht="25.5" x14ac:dyDescent="0.2">
      <c r="A13" s="106"/>
      <c r="B13" s="27">
        <f t="shared" si="2"/>
        <v>9</v>
      </c>
      <c r="C13" s="41" t="s">
        <v>52</v>
      </c>
      <c r="D13" s="30" t="s">
        <v>9</v>
      </c>
      <c r="E13" s="69">
        <v>1</v>
      </c>
      <c r="F13" s="69" t="s">
        <v>62</v>
      </c>
      <c r="G13" s="69">
        <v>2</v>
      </c>
      <c r="H13" s="69" t="s">
        <v>62</v>
      </c>
      <c r="I13" s="69">
        <v>3</v>
      </c>
      <c r="J13" s="70">
        <v>11</v>
      </c>
      <c r="K13" s="65">
        <f t="shared" si="0"/>
        <v>17</v>
      </c>
      <c r="L13" s="7"/>
      <c r="M13" s="11">
        <f t="shared" ref="M13:M14" si="5">L13*K13</f>
        <v>0</v>
      </c>
    </row>
    <row r="14" spans="1:13" x14ac:dyDescent="0.2">
      <c r="A14" s="106"/>
      <c r="B14" s="27">
        <f t="shared" si="2"/>
        <v>10</v>
      </c>
      <c r="C14" s="41" t="s">
        <v>38</v>
      </c>
      <c r="D14" s="30" t="s">
        <v>9</v>
      </c>
      <c r="E14" s="69">
        <v>5</v>
      </c>
      <c r="F14" s="69">
        <v>1</v>
      </c>
      <c r="G14" s="71">
        <v>4</v>
      </c>
      <c r="H14" s="69" t="s">
        <v>62</v>
      </c>
      <c r="I14" s="69" t="s">
        <v>62</v>
      </c>
      <c r="J14" s="70">
        <v>1</v>
      </c>
      <c r="K14" s="68">
        <f t="shared" si="0"/>
        <v>11</v>
      </c>
      <c r="L14" s="7"/>
      <c r="M14" s="11">
        <f t="shared" si="5"/>
        <v>0</v>
      </c>
    </row>
    <row r="15" spans="1:13" ht="25.5" x14ac:dyDescent="0.2">
      <c r="A15" s="106"/>
      <c r="B15" s="27">
        <f t="shared" si="2"/>
        <v>11</v>
      </c>
      <c r="C15" s="22" t="s">
        <v>84</v>
      </c>
      <c r="D15" s="30" t="s">
        <v>1</v>
      </c>
      <c r="E15" s="69" t="s">
        <v>62</v>
      </c>
      <c r="F15" s="69" t="s">
        <v>62</v>
      </c>
      <c r="G15" s="69" t="s">
        <v>62</v>
      </c>
      <c r="H15" s="69" t="s">
        <v>62</v>
      </c>
      <c r="I15" s="69">
        <v>65</v>
      </c>
      <c r="J15" s="70" t="s">
        <v>62</v>
      </c>
      <c r="K15" s="68">
        <f t="shared" si="0"/>
        <v>65</v>
      </c>
      <c r="L15" s="7"/>
      <c r="M15" s="11">
        <f t="shared" ref="M15" si="6">L15*K15</f>
        <v>0</v>
      </c>
    </row>
    <row r="16" spans="1:13" ht="13.5" thickBot="1" x14ac:dyDescent="0.25">
      <c r="A16" s="107"/>
      <c r="B16" s="31">
        <f t="shared" si="2"/>
        <v>12</v>
      </c>
      <c r="C16" s="32" t="s">
        <v>15</v>
      </c>
      <c r="D16" s="33" t="s">
        <v>3</v>
      </c>
      <c r="E16" s="129">
        <v>1</v>
      </c>
      <c r="F16" s="130"/>
      <c r="G16" s="130"/>
      <c r="H16" s="130"/>
      <c r="I16" s="130"/>
      <c r="J16" s="131"/>
      <c r="K16" s="72">
        <f t="shared" si="0"/>
        <v>1</v>
      </c>
      <c r="L16" s="8"/>
      <c r="M16" s="12">
        <f t="shared" ref="M16:M21" si="7">L16*K16</f>
        <v>0</v>
      </c>
    </row>
    <row r="17" spans="1:13" ht="14.25" customHeight="1" x14ac:dyDescent="0.2">
      <c r="A17" s="106"/>
      <c r="B17" s="34">
        <f t="shared" si="2"/>
        <v>13</v>
      </c>
      <c r="C17" s="22" t="s">
        <v>87</v>
      </c>
      <c r="D17" s="35" t="s">
        <v>10</v>
      </c>
      <c r="E17" s="62" t="s">
        <v>62</v>
      </c>
      <c r="F17" s="62" t="s">
        <v>62</v>
      </c>
      <c r="G17" s="73" t="s">
        <v>62</v>
      </c>
      <c r="H17" s="73" t="s">
        <v>62</v>
      </c>
      <c r="I17" s="62">
        <v>300</v>
      </c>
      <c r="J17" s="74" t="s">
        <v>62</v>
      </c>
      <c r="K17" s="75">
        <f t="shared" si="0"/>
        <v>300</v>
      </c>
      <c r="L17" s="6"/>
      <c r="M17" s="13">
        <f t="shared" si="7"/>
        <v>0</v>
      </c>
    </row>
    <row r="18" spans="1:13" ht="16.5" customHeight="1" x14ac:dyDescent="0.2">
      <c r="A18" s="106"/>
      <c r="B18" s="27">
        <f t="shared" si="2"/>
        <v>14</v>
      </c>
      <c r="C18" s="22" t="s">
        <v>88</v>
      </c>
      <c r="D18" s="35" t="s">
        <v>10</v>
      </c>
      <c r="E18" s="62" t="s">
        <v>62</v>
      </c>
      <c r="F18" s="76">
        <v>175</v>
      </c>
      <c r="G18" s="76">
        <v>50</v>
      </c>
      <c r="H18" s="77" t="s">
        <v>62</v>
      </c>
      <c r="I18" s="66">
        <v>75</v>
      </c>
      <c r="J18" s="67">
        <v>1250</v>
      </c>
      <c r="K18" s="68">
        <f t="shared" si="0"/>
        <v>1550</v>
      </c>
      <c r="L18" s="7"/>
      <c r="M18" s="11">
        <f t="shared" si="7"/>
        <v>0</v>
      </c>
    </row>
    <row r="19" spans="1:13" ht="14.25" x14ac:dyDescent="0.2">
      <c r="A19" s="106"/>
      <c r="B19" s="27">
        <f t="shared" si="2"/>
        <v>15</v>
      </c>
      <c r="C19" s="22" t="s">
        <v>85</v>
      </c>
      <c r="D19" s="35" t="s">
        <v>10</v>
      </c>
      <c r="E19" s="66" t="s">
        <v>62</v>
      </c>
      <c r="F19" s="66" t="s">
        <v>62</v>
      </c>
      <c r="G19" s="77">
        <v>85</v>
      </c>
      <c r="H19" s="77" t="s">
        <v>62</v>
      </c>
      <c r="I19" s="66">
        <v>85</v>
      </c>
      <c r="J19" s="67" t="s">
        <v>62</v>
      </c>
      <c r="K19" s="68">
        <f t="shared" si="0"/>
        <v>170</v>
      </c>
      <c r="L19" s="7"/>
      <c r="M19" s="11">
        <f t="shared" si="7"/>
        <v>0</v>
      </c>
    </row>
    <row r="20" spans="1:13" ht="20.25" customHeight="1" x14ac:dyDescent="0.2">
      <c r="A20" s="106"/>
      <c r="B20" s="27">
        <f t="shared" si="2"/>
        <v>16</v>
      </c>
      <c r="C20" s="22" t="s">
        <v>50</v>
      </c>
      <c r="D20" s="35" t="s">
        <v>10</v>
      </c>
      <c r="E20" s="66">
        <v>30</v>
      </c>
      <c r="F20" s="66" t="s">
        <v>62</v>
      </c>
      <c r="G20" s="63" t="s">
        <v>62</v>
      </c>
      <c r="H20" s="63" t="s">
        <v>62</v>
      </c>
      <c r="I20" s="63" t="s">
        <v>62</v>
      </c>
      <c r="J20" s="64">
        <v>1900</v>
      </c>
      <c r="K20" s="68">
        <f t="shared" si="0"/>
        <v>1930</v>
      </c>
      <c r="L20" s="7"/>
      <c r="M20" s="11">
        <f t="shared" ref="M20" si="8">L20*K20</f>
        <v>0</v>
      </c>
    </row>
    <row r="21" spans="1:13" ht="27.75" thickBot="1" x14ac:dyDescent="0.25">
      <c r="A21" s="106"/>
      <c r="B21" s="27">
        <f t="shared" si="2"/>
        <v>17</v>
      </c>
      <c r="C21" s="22" t="s">
        <v>81</v>
      </c>
      <c r="D21" s="36" t="s">
        <v>10</v>
      </c>
      <c r="E21" s="76">
        <v>320</v>
      </c>
      <c r="F21" s="66">
        <v>800</v>
      </c>
      <c r="G21" s="78">
        <v>2350</v>
      </c>
      <c r="H21" s="79">
        <v>190</v>
      </c>
      <c r="I21" s="63">
        <v>700</v>
      </c>
      <c r="J21" s="64">
        <v>2000</v>
      </c>
      <c r="K21" s="68">
        <f t="shared" si="0"/>
        <v>6360</v>
      </c>
      <c r="L21" s="10"/>
      <c r="M21" s="23">
        <f t="shared" si="7"/>
        <v>0</v>
      </c>
    </row>
    <row r="22" spans="1:13" x14ac:dyDescent="0.2">
      <c r="A22" s="102" t="s">
        <v>48</v>
      </c>
      <c r="B22" s="34">
        <f t="shared" si="2"/>
        <v>18</v>
      </c>
      <c r="C22" s="37" t="s">
        <v>39</v>
      </c>
      <c r="D22" s="38" t="s">
        <v>0</v>
      </c>
      <c r="E22" s="80" t="s">
        <v>62</v>
      </c>
      <c r="F22" s="80" t="s">
        <v>62</v>
      </c>
      <c r="G22" s="81">
        <v>100</v>
      </c>
      <c r="H22" s="82" t="s">
        <v>62</v>
      </c>
      <c r="I22" s="83" t="s">
        <v>62</v>
      </c>
      <c r="J22" s="84" t="s">
        <v>62</v>
      </c>
      <c r="K22" s="75">
        <f t="shared" si="0"/>
        <v>100</v>
      </c>
      <c r="L22" s="9"/>
      <c r="M22" s="13">
        <f t="shared" ref="M22:M24" si="9">L22*K22</f>
        <v>0</v>
      </c>
    </row>
    <row r="23" spans="1:13" ht="12.2" customHeight="1" x14ac:dyDescent="0.2">
      <c r="A23" s="103"/>
      <c r="B23" s="39">
        <f t="shared" si="2"/>
        <v>19</v>
      </c>
      <c r="C23" s="40" t="s">
        <v>51</v>
      </c>
      <c r="D23" s="38" t="s">
        <v>0</v>
      </c>
      <c r="E23" s="85" t="s">
        <v>62</v>
      </c>
      <c r="F23" s="66" t="s">
        <v>62</v>
      </c>
      <c r="G23" s="63">
        <v>60</v>
      </c>
      <c r="H23" s="73" t="s">
        <v>62</v>
      </c>
      <c r="I23" s="63" t="s">
        <v>62</v>
      </c>
      <c r="J23" s="64" t="s">
        <v>62</v>
      </c>
      <c r="K23" s="86">
        <f t="shared" si="0"/>
        <v>60</v>
      </c>
      <c r="L23" s="6"/>
      <c r="M23" s="13">
        <f t="shared" ref="M23" si="10">L23*K23</f>
        <v>0</v>
      </c>
    </row>
    <row r="24" spans="1:13" ht="25.5" x14ac:dyDescent="0.2">
      <c r="A24" s="104"/>
      <c r="B24" s="27">
        <f t="shared" si="2"/>
        <v>20</v>
      </c>
      <c r="C24" s="22" t="s">
        <v>47</v>
      </c>
      <c r="D24" s="28" t="s">
        <v>1</v>
      </c>
      <c r="E24" s="66" t="s">
        <v>62</v>
      </c>
      <c r="F24" s="66" t="s">
        <v>62</v>
      </c>
      <c r="G24" s="63" t="s">
        <v>62</v>
      </c>
      <c r="H24" s="63" t="s">
        <v>62</v>
      </c>
      <c r="I24" s="63">
        <v>75</v>
      </c>
      <c r="J24" s="64" t="s">
        <v>62</v>
      </c>
      <c r="K24" s="65">
        <f t="shared" si="0"/>
        <v>75</v>
      </c>
      <c r="L24" s="7"/>
      <c r="M24" s="11">
        <f t="shared" si="9"/>
        <v>0</v>
      </c>
    </row>
    <row r="25" spans="1:13" ht="25.5" x14ac:dyDescent="0.2">
      <c r="A25" s="105"/>
      <c r="B25" s="27">
        <f t="shared" si="2"/>
        <v>21</v>
      </c>
      <c r="C25" s="22" t="s">
        <v>46</v>
      </c>
      <c r="D25" s="28" t="s">
        <v>1</v>
      </c>
      <c r="E25" s="66" t="s">
        <v>62</v>
      </c>
      <c r="F25" s="66" t="s">
        <v>62</v>
      </c>
      <c r="G25" s="63">
        <v>900</v>
      </c>
      <c r="H25" s="63" t="s">
        <v>62</v>
      </c>
      <c r="I25" s="63" t="s">
        <v>62</v>
      </c>
      <c r="J25" s="64" t="s">
        <v>62</v>
      </c>
      <c r="K25" s="65">
        <f t="shared" si="0"/>
        <v>900</v>
      </c>
      <c r="L25" s="7"/>
      <c r="M25" s="11">
        <f t="shared" ref="M25" si="11">L25*K25</f>
        <v>0</v>
      </c>
    </row>
    <row r="26" spans="1:13" ht="25.5" x14ac:dyDescent="0.2">
      <c r="A26" s="105"/>
      <c r="B26" s="27">
        <f t="shared" si="2"/>
        <v>22</v>
      </c>
      <c r="C26" s="22" t="s">
        <v>25</v>
      </c>
      <c r="D26" s="28" t="s">
        <v>0</v>
      </c>
      <c r="E26" s="66" t="s">
        <v>62</v>
      </c>
      <c r="F26" s="66" t="s">
        <v>62</v>
      </c>
      <c r="G26" s="63">
        <v>50</v>
      </c>
      <c r="H26" s="63" t="s">
        <v>62</v>
      </c>
      <c r="I26" s="63">
        <v>20</v>
      </c>
      <c r="J26" s="64" t="s">
        <v>62</v>
      </c>
      <c r="K26" s="65">
        <f t="shared" si="0"/>
        <v>70</v>
      </c>
      <c r="L26" s="7"/>
      <c r="M26" s="11">
        <f t="shared" ref="M26" si="12">L26*K26</f>
        <v>0</v>
      </c>
    </row>
    <row r="27" spans="1:13" ht="12.75" customHeight="1" x14ac:dyDescent="0.2">
      <c r="A27" s="105"/>
      <c r="B27" s="27">
        <f t="shared" si="2"/>
        <v>23</v>
      </c>
      <c r="C27" s="22" t="s">
        <v>24</v>
      </c>
      <c r="D27" s="28" t="s">
        <v>9</v>
      </c>
      <c r="E27" s="66" t="s">
        <v>62</v>
      </c>
      <c r="F27" s="66" t="s">
        <v>62</v>
      </c>
      <c r="G27" s="63">
        <v>24</v>
      </c>
      <c r="H27" s="63" t="s">
        <v>62</v>
      </c>
      <c r="I27" s="63">
        <v>4</v>
      </c>
      <c r="J27" s="64" t="s">
        <v>62</v>
      </c>
      <c r="K27" s="65">
        <f t="shared" si="0"/>
        <v>28</v>
      </c>
      <c r="L27" s="7"/>
      <c r="M27" s="11">
        <f t="shared" ref="M27" si="13">L27*K27</f>
        <v>0</v>
      </c>
    </row>
    <row r="28" spans="1:13" ht="26.25" thickBot="1" x14ac:dyDescent="0.25">
      <c r="A28" s="105"/>
      <c r="B28" s="31">
        <f t="shared" si="2"/>
        <v>24</v>
      </c>
      <c r="C28" s="41" t="s">
        <v>89</v>
      </c>
      <c r="D28" s="42" t="s">
        <v>0</v>
      </c>
      <c r="E28" s="87" t="s">
        <v>62</v>
      </c>
      <c r="F28" s="87" t="s">
        <v>62</v>
      </c>
      <c r="G28" s="88">
        <v>40</v>
      </c>
      <c r="H28" s="88" t="s">
        <v>62</v>
      </c>
      <c r="I28" s="88">
        <v>35</v>
      </c>
      <c r="J28" s="89" t="s">
        <v>62</v>
      </c>
      <c r="K28" s="90">
        <f t="shared" si="0"/>
        <v>75</v>
      </c>
      <c r="L28" s="10"/>
      <c r="M28" s="14">
        <f t="shared" ref="M28:M50" si="14">L28*K28</f>
        <v>0</v>
      </c>
    </row>
    <row r="29" spans="1:13" ht="25.5" x14ac:dyDescent="0.2">
      <c r="A29" s="119" t="s">
        <v>44</v>
      </c>
      <c r="B29" s="34">
        <f t="shared" si="2"/>
        <v>25</v>
      </c>
      <c r="C29" s="43" t="s">
        <v>63</v>
      </c>
      <c r="D29" s="44" t="s">
        <v>1</v>
      </c>
      <c r="E29" s="62" t="s">
        <v>62</v>
      </c>
      <c r="F29" s="62" t="s">
        <v>62</v>
      </c>
      <c r="G29" s="62" t="s">
        <v>62</v>
      </c>
      <c r="H29" s="62" t="s">
        <v>62</v>
      </c>
      <c r="I29" s="73">
        <v>25</v>
      </c>
      <c r="J29" s="74" t="s">
        <v>62</v>
      </c>
      <c r="K29" s="75">
        <f t="shared" si="0"/>
        <v>25</v>
      </c>
      <c r="L29" s="9"/>
      <c r="M29" s="15">
        <f t="shared" si="14"/>
        <v>0</v>
      </c>
    </row>
    <row r="30" spans="1:13" ht="25.5" x14ac:dyDescent="0.2">
      <c r="A30" s="106"/>
      <c r="B30" s="27">
        <f t="shared" si="2"/>
        <v>26</v>
      </c>
      <c r="C30" s="45" t="s">
        <v>40</v>
      </c>
      <c r="D30" s="44" t="s">
        <v>1</v>
      </c>
      <c r="E30" s="85" t="s">
        <v>62</v>
      </c>
      <c r="F30" s="66" t="s">
        <v>62</v>
      </c>
      <c r="G30" s="66" t="s">
        <v>62</v>
      </c>
      <c r="H30" s="66" t="s">
        <v>62</v>
      </c>
      <c r="I30" s="66">
        <v>175</v>
      </c>
      <c r="J30" s="67" t="s">
        <v>62</v>
      </c>
      <c r="K30" s="68">
        <f t="shared" si="0"/>
        <v>175</v>
      </c>
      <c r="L30" s="10"/>
      <c r="M30" s="14">
        <f t="shared" si="14"/>
        <v>0</v>
      </c>
    </row>
    <row r="31" spans="1:13" ht="25.5" x14ac:dyDescent="0.2">
      <c r="A31" s="106"/>
      <c r="B31" s="39">
        <f t="shared" si="2"/>
        <v>27</v>
      </c>
      <c r="C31" s="46" t="s">
        <v>64</v>
      </c>
      <c r="D31" s="44" t="s">
        <v>1</v>
      </c>
      <c r="E31" s="91" t="s">
        <v>62</v>
      </c>
      <c r="F31" s="62" t="s">
        <v>62</v>
      </c>
      <c r="G31" s="62" t="s">
        <v>62</v>
      </c>
      <c r="H31" s="62" t="s">
        <v>62</v>
      </c>
      <c r="I31" s="73">
        <v>815</v>
      </c>
      <c r="J31" s="74" t="s">
        <v>62</v>
      </c>
      <c r="K31" s="86">
        <f t="shared" si="0"/>
        <v>815</v>
      </c>
      <c r="L31" s="17"/>
      <c r="M31" s="14">
        <f t="shared" si="14"/>
        <v>0</v>
      </c>
    </row>
    <row r="32" spans="1:13" ht="25.5" x14ac:dyDescent="0.2">
      <c r="A32" s="106"/>
      <c r="B32" s="31">
        <f t="shared" si="2"/>
        <v>28</v>
      </c>
      <c r="C32" s="22" t="s">
        <v>65</v>
      </c>
      <c r="D32" s="47" t="s">
        <v>1</v>
      </c>
      <c r="E32" s="85" t="s">
        <v>62</v>
      </c>
      <c r="F32" s="66" t="s">
        <v>62</v>
      </c>
      <c r="G32" s="66" t="s">
        <v>62</v>
      </c>
      <c r="H32" s="66" t="s">
        <v>62</v>
      </c>
      <c r="I32" s="66">
        <v>85</v>
      </c>
      <c r="J32" s="67" t="s">
        <v>62</v>
      </c>
      <c r="K32" s="68">
        <f t="shared" si="0"/>
        <v>85</v>
      </c>
      <c r="L32" s="17"/>
      <c r="M32" s="14">
        <f t="shared" si="14"/>
        <v>0</v>
      </c>
    </row>
    <row r="33" spans="1:13" ht="25.5" x14ac:dyDescent="0.2">
      <c r="A33" s="106"/>
      <c r="B33" s="31">
        <f t="shared" si="2"/>
        <v>29</v>
      </c>
      <c r="C33" s="22" t="s">
        <v>66</v>
      </c>
      <c r="D33" s="44" t="s">
        <v>1</v>
      </c>
      <c r="E33" s="85" t="s">
        <v>62</v>
      </c>
      <c r="F33" s="66" t="s">
        <v>62</v>
      </c>
      <c r="G33" s="66" t="s">
        <v>62</v>
      </c>
      <c r="H33" s="66" t="s">
        <v>62</v>
      </c>
      <c r="I33" s="66">
        <v>25</v>
      </c>
      <c r="J33" s="67" t="s">
        <v>62</v>
      </c>
      <c r="K33" s="68">
        <f t="shared" si="0"/>
        <v>25</v>
      </c>
      <c r="L33" s="17"/>
      <c r="M33" s="14">
        <f t="shared" ref="M33" si="15">L33*K33</f>
        <v>0</v>
      </c>
    </row>
    <row r="34" spans="1:13" x14ac:dyDescent="0.2">
      <c r="A34" s="106"/>
      <c r="B34" s="31">
        <f t="shared" si="2"/>
        <v>30</v>
      </c>
      <c r="C34" s="22" t="s">
        <v>29</v>
      </c>
      <c r="D34" s="47" t="s">
        <v>9</v>
      </c>
      <c r="E34" s="85" t="s">
        <v>62</v>
      </c>
      <c r="F34" s="66" t="s">
        <v>62</v>
      </c>
      <c r="G34" s="66" t="s">
        <v>62</v>
      </c>
      <c r="H34" s="66" t="s">
        <v>62</v>
      </c>
      <c r="I34" s="66">
        <v>2</v>
      </c>
      <c r="J34" s="67" t="s">
        <v>62</v>
      </c>
      <c r="K34" s="68">
        <f t="shared" si="0"/>
        <v>2</v>
      </c>
      <c r="L34" s="17"/>
      <c r="M34" s="14">
        <f t="shared" si="14"/>
        <v>0</v>
      </c>
    </row>
    <row r="35" spans="1:13" x14ac:dyDescent="0.2">
      <c r="A35" s="106"/>
      <c r="B35" s="31">
        <f t="shared" si="2"/>
        <v>31</v>
      </c>
      <c r="C35" s="22" t="s">
        <v>67</v>
      </c>
      <c r="D35" s="47" t="s">
        <v>9</v>
      </c>
      <c r="E35" s="85" t="s">
        <v>62</v>
      </c>
      <c r="F35" s="66" t="s">
        <v>62</v>
      </c>
      <c r="G35" s="66" t="s">
        <v>62</v>
      </c>
      <c r="H35" s="66" t="s">
        <v>62</v>
      </c>
      <c r="I35" s="66">
        <v>1</v>
      </c>
      <c r="J35" s="67" t="s">
        <v>62</v>
      </c>
      <c r="K35" s="68">
        <f t="shared" si="0"/>
        <v>1</v>
      </c>
      <c r="L35" s="17"/>
      <c r="M35" s="14">
        <f t="shared" si="14"/>
        <v>0</v>
      </c>
    </row>
    <row r="36" spans="1:13" x14ac:dyDescent="0.2">
      <c r="A36" s="106"/>
      <c r="B36" s="31">
        <f t="shared" si="2"/>
        <v>32</v>
      </c>
      <c r="C36" s="22" t="s">
        <v>74</v>
      </c>
      <c r="D36" s="47" t="s">
        <v>9</v>
      </c>
      <c r="E36" s="85" t="s">
        <v>62</v>
      </c>
      <c r="F36" s="66" t="s">
        <v>62</v>
      </c>
      <c r="G36" s="66" t="s">
        <v>62</v>
      </c>
      <c r="H36" s="66" t="s">
        <v>62</v>
      </c>
      <c r="I36" s="66">
        <v>2</v>
      </c>
      <c r="J36" s="67" t="s">
        <v>62</v>
      </c>
      <c r="K36" s="68">
        <f t="shared" si="0"/>
        <v>2</v>
      </c>
      <c r="L36" s="17"/>
      <c r="M36" s="14">
        <f t="shared" si="14"/>
        <v>0</v>
      </c>
    </row>
    <row r="37" spans="1:13" x14ac:dyDescent="0.2">
      <c r="A37" s="106"/>
      <c r="B37" s="31">
        <f t="shared" si="2"/>
        <v>33</v>
      </c>
      <c r="C37" s="22" t="s">
        <v>75</v>
      </c>
      <c r="D37" s="47" t="s">
        <v>9</v>
      </c>
      <c r="E37" s="85" t="s">
        <v>62</v>
      </c>
      <c r="F37" s="66" t="s">
        <v>62</v>
      </c>
      <c r="G37" s="66" t="s">
        <v>62</v>
      </c>
      <c r="H37" s="66" t="s">
        <v>62</v>
      </c>
      <c r="I37" s="66">
        <v>1</v>
      </c>
      <c r="J37" s="67" t="s">
        <v>62</v>
      </c>
      <c r="K37" s="68">
        <f t="shared" ref="K37:K56" si="16">SUM(E37:J37)</f>
        <v>1</v>
      </c>
      <c r="L37" s="17"/>
      <c r="M37" s="14">
        <f t="shared" ref="M37" si="17">L37*K37</f>
        <v>0</v>
      </c>
    </row>
    <row r="38" spans="1:13" x14ac:dyDescent="0.2">
      <c r="A38" s="106"/>
      <c r="B38" s="31">
        <f t="shared" si="2"/>
        <v>34</v>
      </c>
      <c r="C38" s="22" t="s">
        <v>27</v>
      </c>
      <c r="D38" s="47" t="s">
        <v>9</v>
      </c>
      <c r="E38" s="85" t="s">
        <v>62</v>
      </c>
      <c r="F38" s="66" t="s">
        <v>62</v>
      </c>
      <c r="G38" s="66" t="s">
        <v>62</v>
      </c>
      <c r="H38" s="66" t="s">
        <v>62</v>
      </c>
      <c r="I38" s="66">
        <v>7</v>
      </c>
      <c r="J38" s="67" t="s">
        <v>62</v>
      </c>
      <c r="K38" s="68">
        <f t="shared" si="16"/>
        <v>7</v>
      </c>
      <c r="L38" s="17"/>
      <c r="M38" s="14">
        <f t="shared" ref="M38" si="18">L38*K38</f>
        <v>0</v>
      </c>
    </row>
    <row r="39" spans="1:13" x14ac:dyDescent="0.2">
      <c r="A39" s="106"/>
      <c r="B39" s="31">
        <f t="shared" si="2"/>
        <v>35</v>
      </c>
      <c r="C39" s="22" t="s">
        <v>68</v>
      </c>
      <c r="D39" s="47" t="s">
        <v>9</v>
      </c>
      <c r="E39" s="85" t="s">
        <v>62</v>
      </c>
      <c r="F39" s="66" t="s">
        <v>62</v>
      </c>
      <c r="G39" s="66" t="s">
        <v>62</v>
      </c>
      <c r="H39" s="66" t="s">
        <v>62</v>
      </c>
      <c r="I39" s="66">
        <v>3</v>
      </c>
      <c r="J39" s="67" t="s">
        <v>62</v>
      </c>
      <c r="K39" s="68">
        <f t="shared" si="16"/>
        <v>3</v>
      </c>
      <c r="L39" s="17"/>
      <c r="M39" s="14">
        <f t="shared" ref="M39" si="19">L39*K39</f>
        <v>0</v>
      </c>
    </row>
    <row r="40" spans="1:13" x14ac:dyDescent="0.2">
      <c r="A40" s="106"/>
      <c r="B40" s="31">
        <f t="shared" si="2"/>
        <v>36</v>
      </c>
      <c r="C40" s="22" t="s">
        <v>69</v>
      </c>
      <c r="D40" s="47" t="s">
        <v>9</v>
      </c>
      <c r="E40" s="85" t="s">
        <v>62</v>
      </c>
      <c r="F40" s="66" t="s">
        <v>62</v>
      </c>
      <c r="G40" s="66" t="s">
        <v>62</v>
      </c>
      <c r="H40" s="66" t="s">
        <v>62</v>
      </c>
      <c r="I40" s="66">
        <v>1</v>
      </c>
      <c r="J40" s="67" t="s">
        <v>62</v>
      </c>
      <c r="K40" s="68">
        <f t="shared" si="16"/>
        <v>1</v>
      </c>
      <c r="L40" s="17"/>
      <c r="M40" s="14">
        <f t="shared" ref="M40" si="20">L40*K40</f>
        <v>0</v>
      </c>
    </row>
    <row r="41" spans="1:13" x14ac:dyDescent="0.2">
      <c r="A41" s="106"/>
      <c r="B41" s="31">
        <f t="shared" si="2"/>
        <v>37</v>
      </c>
      <c r="C41" s="22" t="s">
        <v>70</v>
      </c>
      <c r="D41" s="47" t="s">
        <v>9</v>
      </c>
      <c r="E41" s="85" t="s">
        <v>62</v>
      </c>
      <c r="F41" s="66" t="s">
        <v>62</v>
      </c>
      <c r="G41" s="66" t="s">
        <v>62</v>
      </c>
      <c r="H41" s="66" t="s">
        <v>62</v>
      </c>
      <c r="I41" s="66">
        <v>7</v>
      </c>
      <c r="J41" s="67" t="s">
        <v>62</v>
      </c>
      <c r="K41" s="68">
        <f t="shared" si="16"/>
        <v>7</v>
      </c>
      <c r="L41" s="17"/>
      <c r="M41" s="14">
        <f t="shared" si="14"/>
        <v>0</v>
      </c>
    </row>
    <row r="42" spans="1:13" x14ac:dyDescent="0.2">
      <c r="A42" s="106"/>
      <c r="B42" s="31">
        <f t="shared" si="2"/>
        <v>38</v>
      </c>
      <c r="C42" s="22" t="s">
        <v>43</v>
      </c>
      <c r="D42" s="47" t="s">
        <v>9</v>
      </c>
      <c r="E42" s="85" t="s">
        <v>62</v>
      </c>
      <c r="F42" s="66" t="s">
        <v>62</v>
      </c>
      <c r="G42" s="66" t="s">
        <v>62</v>
      </c>
      <c r="H42" s="66" t="s">
        <v>62</v>
      </c>
      <c r="I42" s="66">
        <v>1</v>
      </c>
      <c r="J42" s="67" t="s">
        <v>62</v>
      </c>
      <c r="K42" s="68">
        <f t="shared" si="16"/>
        <v>1</v>
      </c>
      <c r="L42" s="17"/>
      <c r="M42" s="14">
        <f t="shared" si="14"/>
        <v>0</v>
      </c>
    </row>
    <row r="43" spans="1:13" x14ac:dyDescent="0.2">
      <c r="A43" s="106"/>
      <c r="B43" s="31">
        <f t="shared" si="2"/>
        <v>39</v>
      </c>
      <c r="C43" s="22" t="s">
        <v>71</v>
      </c>
      <c r="D43" s="47" t="s">
        <v>9</v>
      </c>
      <c r="E43" s="85" t="s">
        <v>62</v>
      </c>
      <c r="F43" s="66" t="s">
        <v>62</v>
      </c>
      <c r="G43" s="66" t="s">
        <v>62</v>
      </c>
      <c r="H43" s="66" t="s">
        <v>62</v>
      </c>
      <c r="I43" s="66">
        <v>1</v>
      </c>
      <c r="J43" s="67" t="s">
        <v>62</v>
      </c>
      <c r="K43" s="68">
        <f t="shared" si="16"/>
        <v>1</v>
      </c>
      <c r="L43" s="10"/>
      <c r="M43" s="14">
        <f t="shared" ref="M43" si="21">L43*K43</f>
        <v>0</v>
      </c>
    </row>
    <row r="44" spans="1:13" x14ac:dyDescent="0.2">
      <c r="A44" s="106"/>
      <c r="B44" s="31">
        <f t="shared" si="2"/>
        <v>40</v>
      </c>
      <c r="C44" s="22" t="s">
        <v>72</v>
      </c>
      <c r="D44" s="47" t="s">
        <v>9</v>
      </c>
      <c r="E44" s="85" t="s">
        <v>62</v>
      </c>
      <c r="F44" s="66" t="s">
        <v>62</v>
      </c>
      <c r="G44" s="66" t="s">
        <v>62</v>
      </c>
      <c r="H44" s="66" t="s">
        <v>62</v>
      </c>
      <c r="I44" s="66">
        <v>3</v>
      </c>
      <c r="J44" s="67" t="s">
        <v>62</v>
      </c>
      <c r="K44" s="68">
        <f t="shared" si="16"/>
        <v>3</v>
      </c>
      <c r="L44" s="10"/>
      <c r="M44" s="14">
        <f t="shared" si="14"/>
        <v>0</v>
      </c>
    </row>
    <row r="45" spans="1:13" x14ac:dyDescent="0.2">
      <c r="A45" s="106"/>
      <c r="B45" s="31">
        <f t="shared" si="2"/>
        <v>41</v>
      </c>
      <c r="C45" s="22" t="s">
        <v>78</v>
      </c>
      <c r="D45" s="47" t="s">
        <v>9</v>
      </c>
      <c r="E45" s="85" t="s">
        <v>62</v>
      </c>
      <c r="F45" s="66" t="s">
        <v>62</v>
      </c>
      <c r="G45" s="66" t="s">
        <v>62</v>
      </c>
      <c r="H45" s="66" t="s">
        <v>62</v>
      </c>
      <c r="I45" s="66">
        <v>4</v>
      </c>
      <c r="J45" s="67" t="s">
        <v>62</v>
      </c>
      <c r="K45" s="68">
        <f t="shared" si="16"/>
        <v>4</v>
      </c>
      <c r="L45" s="10"/>
      <c r="M45" s="14">
        <f t="shared" si="14"/>
        <v>0</v>
      </c>
    </row>
    <row r="46" spans="1:13" x14ac:dyDescent="0.2">
      <c r="A46" s="106"/>
      <c r="B46" s="31">
        <f t="shared" si="2"/>
        <v>42</v>
      </c>
      <c r="C46" s="22" t="s">
        <v>73</v>
      </c>
      <c r="D46" s="47" t="s">
        <v>9</v>
      </c>
      <c r="E46" s="85" t="s">
        <v>62</v>
      </c>
      <c r="F46" s="66" t="s">
        <v>62</v>
      </c>
      <c r="G46" s="66" t="s">
        <v>62</v>
      </c>
      <c r="H46" s="66" t="s">
        <v>62</v>
      </c>
      <c r="I46" s="66">
        <v>1</v>
      </c>
      <c r="J46" s="67" t="s">
        <v>62</v>
      </c>
      <c r="K46" s="68">
        <f t="shared" si="16"/>
        <v>1</v>
      </c>
      <c r="L46" s="10"/>
      <c r="M46" s="14">
        <f t="shared" ref="M46" si="22">L46*K46</f>
        <v>0</v>
      </c>
    </row>
    <row r="47" spans="1:13" ht="25.5" x14ac:dyDescent="0.2">
      <c r="A47" s="106"/>
      <c r="B47" s="31">
        <f t="shared" si="2"/>
        <v>43</v>
      </c>
      <c r="C47" s="22" t="s">
        <v>76</v>
      </c>
      <c r="D47" s="47" t="s">
        <v>9</v>
      </c>
      <c r="E47" s="85" t="s">
        <v>62</v>
      </c>
      <c r="F47" s="66" t="s">
        <v>62</v>
      </c>
      <c r="G47" s="66" t="s">
        <v>62</v>
      </c>
      <c r="H47" s="66" t="s">
        <v>62</v>
      </c>
      <c r="I47" s="66">
        <v>1</v>
      </c>
      <c r="J47" s="67" t="s">
        <v>62</v>
      </c>
      <c r="K47" s="68">
        <f t="shared" si="16"/>
        <v>1</v>
      </c>
      <c r="L47" s="10"/>
      <c r="M47" s="14">
        <f t="shared" si="14"/>
        <v>0</v>
      </c>
    </row>
    <row r="48" spans="1:13" ht="25.5" x14ac:dyDescent="0.2">
      <c r="A48" s="106"/>
      <c r="B48" s="31">
        <f t="shared" si="2"/>
        <v>44</v>
      </c>
      <c r="C48" s="22" t="s">
        <v>77</v>
      </c>
      <c r="D48" s="47" t="s">
        <v>3</v>
      </c>
      <c r="E48" s="126">
        <v>1</v>
      </c>
      <c r="F48" s="127"/>
      <c r="G48" s="127"/>
      <c r="H48" s="127"/>
      <c r="I48" s="127"/>
      <c r="J48" s="128"/>
      <c r="K48" s="68">
        <f t="shared" si="16"/>
        <v>1</v>
      </c>
      <c r="L48" s="10"/>
      <c r="M48" s="14">
        <f t="shared" si="14"/>
        <v>0</v>
      </c>
    </row>
    <row r="49" spans="1:13" x14ac:dyDescent="0.2">
      <c r="A49" s="106"/>
      <c r="B49" s="31">
        <f t="shared" si="2"/>
        <v>45</v>
      </c>
      <c r="C49" s="22" t="s">
        <v>79</v>
      </c>
      <c r="D49" s="48" t="s">
        <v>9</v>
      </c>
      <c r="E49" s="85" t="s">
        <v>62</v>
      </c>
      <c r="F49" s="66" t="s">
        <v>62</v>
      </c>
      <c r="G49" s="66" t="s">
        <v>62</v>
      </c>
      <c r="H49" s="63" t="s">
        <v>62</v>
      </c>
      <c r="I49" s="63">
        <v>2</v>
      </c>
      <c r="J49" s="64" t="s">
        <v>62</v>
      </c>
      <c r="K49" s="68">
        <f t="shared" si="16"/>
        <v>2</v>
      </c>
      <c r="L49" s="10"/>
      <c r="M49" s="14">
        <f t="shared" ref="M49" si="23">L49*K49</f>
        <v>0</v>
      </c>
    </row>
    <row r="50" spans="1:13" x14ac:dyDescent="0.2">
      <c r="A50" s="106"/>
      <c r="B50" s="31">
        <f t="shared" si="2"/>
        <v>46</v>
      </c>
      <c r="C50" s="49" t="s">
        <v>28</v>
      </c>
      <c r="D50" s="48" t="s">
        <v>9</v>
      </c>
      <c r="E50" s="85" t="s">
        <v>62</v>
      </c>
      <c r="F50" s="66" t="s">
        <v>62</v>
      </c>
      <c r="G50" s="66" t="s">
        <v>62</v>
      </c>
      <c r="H50" s="63" t="s">
        <v>62</v>
      </c>
      <c r="I50" s="63">
        <v>2</v>
      </c>
      <c r="J50" s="64" t="s">
        <v>62</v>
      </c>
      <c r="K50" s="92">
        <f t="shared" si="16"/>
        <v>2</v>
      </c>
      <c r="L50" s="10"/>
      <c r="M50" s="14">
        <f t="shared" si="14"/>
        <v>0</v>
      </c>
    </row>
    <row r="51" spans="1:13" ht="13.5" thickBot="1" x14ac:dyDescent="0.25">
      <c r="A51" s="107"/>
      <c r="B51" s="50">
        <f t="shared" si="2"/>
        <v>47</v>
      </c>
      <c r="C51" s="51" t="s">
        <v>45</v>
      </c>
      <c r="D51" s="48" t="s">
        <v>10</v>
      </c>
      <c r="E51" s="93" t="s">
        <v>62</v>
      </c>
      <c r="F51" s="94" t="s">
        <v>62</v>
      </c>
      <c r="G51" s="94" t="s">
        <v>62</v>
      </c>
      <c r="H51" s="63" t="s">
        <v>62</v>
      </c>
      <c r="I51" s="63">
        <v>20</v>
      </c>
      <c r="J51" s="64" t="s">
        <v>62</v>
      </c>
      <c r="K51" s="95">
        <f t="shared" si="16"/>
        <v>20</v>
      </c>
      <c r="L51" s="10"/>
      <c r="M51" s="14">
        <f t="shared" ref="M51" si="24">L51*K51</f>
        <v>0</v>
      </c>
    </row>
    <row r="52" spans="1:13" ht="25.5" x14ac:dyDescent="0.2">
      <c r="A52" s="106" t="s">
        <v>18</v>
      </c>
      <c r="B52" s="34">
        <f t="shared" ref="B52:B57" si="25">ROW()-4</f>
        <v>48</v>
      </c>
      <c r="C52" s="52" t="s">
        <v>80</v>
      </c>
      <c r="D52" s="53" t="s">
        <v>3</v>
      </c>
      <c r="E52" s="132">
        <v>1</v>
      </c>
      <c r="F52" s="133"/>
      <c r="G52" s="133"/>
      <c r="H52" s="133"/>
      <c r="I52" s="133"/>
      <c r="J52" s="134"/>
      <c r="K52" s="75">
        <f t="shared" si="16"/>
        <v>1</v>
      </c>
      <c r="L52" s="9"/>
      <c r="M52" s="15">
        <f>L52*E52</f>
        <v>0</v>
      </c>
    </row>
    <row r="53" spans="1:13" ht="12.75" customHeight="1" x14ac:dyDescent="0.2">
      <c r="A53" s="106"/>
      <c r="B53" s="27">
        <f t="shared" si="25"/>
        <v>49</v>
      </c>
      <c r="C53" s="22" t="s">
        <v>11</v>
      </c>
      <c r="D53" s="28" t="s">
        <v>3</v>
      </c>
      <c r="E53" s="123">
        <v>1</v>
      </c>
      <c r="F53" s="124"/>
      <c r="G53" s="124"/>
      <c r="H53" s="124"/>
      <c r="I53" s="124"/>
      <c r="J53" s="125"/>
      <c r="K53" s="68">
        <f t="shared" si="16"/>
        <v>1</v>
      </c>
      <c r="L53" s="7"/>
      <c r="M53" s="11">
        <f>L53*E53</f>
        <v>0</v>
      </c>
    </row>
    <row r="54" spans="1:13" x14ac:dyDescent="0.2">
      <c r="A54" s="106"/>
      <c r="B54" s="27">
        <f t="shared" si="25"/>
        <v>50</v>
      </c>
      <c r="C54" s="22" t="s">
        <v>23</v>
      </c>
      <c r="D54" s="28" t="s">
        <v>3</v>
      </c>
      <c r="E54" s="123">
        <v>1</v>
      </c>
      <c r="F54" s="124"/>
      <c r="G54" s="124"/>
      <c r="H54" s="124"/>
      <c r="I54" s="124"/>
      <c r="J54" s="125"/>
      <c r="K54" s="68">
        <f t="shared" si="16"/>
        <v>1</v>
      </c>
      <c r="L54" s="7"/>
      <c r="M54" s="11">
        <f>L54*E54</f>
        <v>0</v>
      </c>
    </row>
    <row r="55" spans="1:13" x14ac:dyDescent="0.2">
      <c r="A55" s="106"/>
      <c r="B55" s="27">
        <f t="shared" si="25"/>
        <v>51</v>
      </c>
      <c r="C55" s="22" t="s">
        <v>16</v>
      </c>
      <c r="D55" s="28" t="s">
        <v>3</v>
      </c>
      <c r="E55" s="123">
        <v>1</v>
      </c>
      <c r="F55" s="124"/>
      <c r="G55" s="124"/>
      <c r="H55" s="124"/>
      <c r="I55" s="124"/>
      <c r="J55" s="125"/>
      <c r="K55" s="68">
        <f t="shared" si="16"/>
        <v>1</v>
      </c>
      <c r="L55" s="7"/>
      <c r="M55" s="11">
        <f>L55*E55</f>
        <v>0</v>
      </c>
    </row>
    <row r="56" spans="1:13" x14ac:dyDescent="0.2">
      <c r="A56" s="106"/>
      <c r="B56" s="27">
        <f t="shared" si="25"/>
        <v>52</v>
      </c>
      <c r="C56" s="22" t="s">
        <v>86</v>
      </c>
      <c r="D56" s="28" t="s">
        <v>3</v>
      </c>
      <c r="E56" s="123">
        <v>1</v>
      </c>
      <c r="F56" s="124"/>
      <c r="G56" s="124"/>
      <c r="H56" s="124"/>
      <c r="I56" s="124"/>
      <c r="J56" s="125"/>
      <c r="K56" s="68">
        <f t="shared" si="16"/>
        <v>1</v>
      </c>
      <c r="L56" s="7"/>
      <c r="M56" s="11">
        <f>L56*E56</f>
        <v>0</v>
      </c>
    </row>
    <row r="57" spans="1:13" ht="15" thickBot="1" x14ac:dyDescent="0.25">
      <c r="A57" s="107"/>
      <c r="B57" s="54">
        <f t="shared" si="25"/>
        <v>53</v>
      </c>
      <c r="C57" s="32" t="s">
        <v>31</v>
      </c>
      <c r="D57" s="33" t="s">
        <v>19</v>
      </c>
      <c r="E57" s="120">
        <v>0.1</v>
      </c>
      <c r="F57" s="121"/>
      <c r="G57" s="121"/>
      <c r="H57" s="121"/>
      <c r="I57" s="121"/>
      <c r="J57" s="122"/>
      <c r="K57" s="96">
        <f t="shared" ref="K57" si="26">E57</f>
        <v>0.1</v>
      </c>
      <c r="L57" s="16">
        <v>0.1</v>
      </c>
      <c r="M57" s="12">
        <f>SUM(M5:M56)*L57</f>
        <v>0</v>
      </c>
    </row>
    <row r="58" spans="1:13" x14ac:dyDescent="0.2">
      <c r="A58" s="1" t="s">
        <v>17</v>
      </c>
      <c r="B58" s="1"/>
      <c r="D58" s="3"/>
      <c r="E58" s="5"/>
      <c r="F58" s="5"/>
      <c r="G58" s="5"/>
      <c r="H58" s="5"/>
      <c r="I58" s="5"/>
      <c r="J58" s="5"/>
      <c r="L58" s="4" t="s">
        <v>13</v>
      </c>
      <c r="M58" s="5">
        <f>SUM(M5:M57)</f>
        <v>0</v>
      </c>
    </row>
    <row r="59" spans="1:13" x14ac:dyDescent="0.2">
      <c r="A59" s="56" t="s">
        <v>30</v>
      </c>
      <c r="B59" s="1"/>
      <c r="D59" s="3"/>
      <c r="E59" s="3"/>
      <c r="F59" s="3"/>
      <c r="G59" s="3"/>
      <c r="H59" s="3"/>
      <c r="I59" s="3"/>
      <c r="J59" s="3"/>
      <c r="L59" s="4"/>
      <c r="M59" s="5"/>
    </row>
    <row r="60" spans="1:13" x14ac:dyDescent="0.2">
      <c r="A60" s="56" t="s">
        <v>32</v>
      </c>
      <c r="B60" s="1"/>
      <c r="D60" s="3"/>
      <c r="E60" s="3"/>
      <c r="F60" s="3"/>
      <c r="G60" s="3"/>
      <c r="H60" s="3"/>
      <c r="I60" s="3"/>
      <c r="J60" s="3"/>
      <c r="L60" s="4"/>
      <c r="M60" s="5"/>
    </row>
    <row r="61" spans="1:13" ht="25.5" customHeight="1" x14ac:dyDescent="0.2">
      <c r="A61" s="99" t="s">
        <v>54</v>
      </c>
      <c r="B61" s="99"/>
      <c r="C61" s="99"/>
      <c r="D61" s="99"/>
      <c r="E61" s="99"/>
      <c r="F61" s="99"/>
      <c r="G61" s="99"/>
      <c r="H61" s="99"/>
      <c r="I61" s="99"/>
      <c r="J61" s="99"/>
      <c r="K61" s="99"/>
      <c r="L61" s="4"/>
      <c r="M61" s="5"/>
    </row>
    <row r="62" spans="1:13" x14ac:dyDescent="0.2">
      <c r="A62" s="57" t="s">
        <v>91</v>
      </c>
      <c r="B62" s="58"/>
      <c r="C62" s="58"/>
      <c r="D62" s="58"/>
      <c r="E62" s="58"/>
      <c r="F62" s="58"/>
      <c r="G62" s="58"/>
      <c r="H62" s="58"/>
      <c r="I62" s="58"/>
      <c r="J62" s="58"/>
      <c r="K62" s="58"/>
      <c r="L62" s="4"/>
      <c r="M62" s="5"/>
    </row>
    <row r="63" spans="1:13" x14ac:dyDescent="0.2">
      <c r="A63" s="56" t="s">
        <v>33</v>
      </c>
    </row>
    <row r="64" spans="1:13" x14ac:dyDescent="0.2">
      <c r="A64" s="56" t="s">
        <v>34</v>
      </c>
      <c r="M64" s="55"/>
    </row>
    <row r="65" spans="1:13" x14ac:dyDescent="0.2">
      <c r="A65" s="57" t="s">
        <v>49</v>
      </c>
      <c r="M65" s="55"/>
    </row>
    <row r="67" spans="1:13" x14ac:dyDescent="0.2">
      <c r="A67" s="99" t="s">
        <v>42</v>
      </c>
      <c r="B67" s="99"/>
      <c r="C67" s="99"/>
      <c r="D67" s="99"/>
      <c r="E67" s="99"/>
      <c r="F67" s="99"/>
      <c r="G67" s="58"/>
    </row>
    <row r="68" spans="1:13" x14ac:dyDescent="0.2">
      <c r="A68" s="56" t="s">
        <v>36</v>
      </c>
    </row>
    <row r="69" spans="1:13" x14ac:dyDescent="0.2">
      <c r="A69" s="57"/>
      <c r="C69" s="56"/>
    </row>
    <row r="74" spans="1:13" x14ac:dyDescent="0.2">
      <c r="A74" s="56"/>
    </row>
    <row r="75" spans="1:13" x14ac:dyDescent="0.2">
      <c r="A75" s="56"/>
    </row>
    <row r="76" spans="1:13" x14ac:dyDescent="0.2">
      <c r="A76" s="56"/>
    </row>
    <row r="77" spans="1:13" x14ac:dyDescent="0.2">
      <c r="A77" s="56"/>
    </row>
    <row r="78" spans="1:13" x14ac:dyDescent="0.2">
      <c r="A78" s="56"/>
    </row>
  </sheetData>
  <mergeCells count="24">
    <mergeCell ref="A1:M1"/>
    <mergeCell ref="E55:J55"/>
    <mergeCell ref="E56:J56"/>
    <mergeCell ref="E48:J48"/>
    <mergeCell ref="E16:J16"/>
    <mergeCell ref="E52:J52"/>
    <mergeCell ref="E53:J53"/>
    <mergeCell ref="E54:J54"/>
    <mergeCell ref="A67:F67"/>
    <mergeCell ref="A61:K61"/>
    <mergeCell ref="C2:M2"/>
    <mergeCell ref="A22:A28"/>
    <mergeCell ref="A52:A57"/>
    <mergeCell ref="A3:A4"/>
    <mergeCell ref="A17:A21"/>
    <mergeCell ref="L3:L4"/>
    <mergeCell ref="A5:A16"/>
    <mergeCell ref="M3:M4"/>
    <mergeCell ref="K3:K4"/>
    <mergeCell ref="B3:B4"/>
    <mergeCell ref="C3:C4"/>
    <mergeCell ref="D3:D4"/>
    <mergeCell ref="A29:A51"/>
    <mergeCell ref="E57:J57"/>
  </mergeCells>
  <printOptions horizontalCentered="1" verticalCentered="1"/>
  <pageMargins left="0.4" right="0.4" top="0.5" bottom="0.5" header="0.5" footer="0.5"/>
  <pageSetup paperSize="17" scale="58" orientation="landscape" horizontalDpi="1200" verticalDpi="12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Bid Form</vt:lpstr>
    </vt:vector>
  </TitlesOfParts>
  <Company>City of Montrose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MoveMo24 Street Maintenance Bid Form</dc:title>
  <dc:creator>jharris;bzaugg</dc:creator>
  <cp:lastModifiedBy>Scott Murphy</cp:lastModifiedBy>
  <cp:lastPrinted>2018-01-04T20:36:08Z</cp:lastPrinted>
  <dcterms:created xsi:type="dcterms:W3CDTF">2011-10-05T17:58:02Z</dcterms:created>
  <dcterms:modified xsi:type="dcterms:W3CDTF">2026-02-28T03:26:48Z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M_Links_Updated">
    <vt:bool>true</vt:bool>
  </property>
</Properties>
</file>