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anetk\Downloads\"/>
    </mc:Choice>
  </mc:AlternateContent>
  <xr:revisionPtr revIDLastSave="0" documentId="13_ncr:1_{090A00A2-5B0A-4805-AEC6-9491E4A903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lloping Goose Bid Form" sheetId="10" r:id="rId1"/>
  </sheets>
  <definedNames>
    <definedName name="_xlnm.Print_Area" localSheetId="0">'Galloping Goose Bid Form'!$A$1:$I$81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78" i="10" l="1"/>
  <c r="G77" i="10"/>
  <c r="G76" i="10"/>
  <c r="G20" i="10"/>
  <c r="G75" i="10"/>
  <c r="G74" i="10"/>
  <c r="G28" i="10" l="1"/>
  <c r="G7" i="10"/>
  <c r="B66" i="10"/>
  <c r="B65" i="10"/>
  <c r="B64" i="10"/>
  <c r="B63" i="10"/>
  <c r="B62" i="10"/>
  <c r="G57" i="10"/>
  <c r="G56" i="10"/>
  <c r="G55" i="10"/>
  <c r="H54" i="10" s="1"/>
  <c r="G54" i="10"/>
  <c r="H53" i="10"/>
  <c r="G53" i="10"/>
  <c r="G48" i="10"/>
  <c r="G47" i="10"/>
  <c r="G46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7" i="10"/>
  <c r="G26" i="10"/>
  <c r="G21" i="10"/>
  <c r="G19" i="10"/>
  <c r="G18" i="10"/>
  <c r="G17" i="10"/>
  <c r="G16" i="10"/>
  <c r="G11" i="10"/>
  <c r="G10" i="10"/>
  <c r="G9" i="10"/>
  <c r="G8" i="10"/>
  <c r="G6" i="10"/>
  <c r="G49" i="10" l="1"/>
  <c r="G65" i="10" s="1"/>
  <c r="G22" i="10"/>
  <c r="G63" i="10" s="1"/>
  <c r="G58" i="10"/>
  <c r="G66" i="10" s="1"/>
  <c r="G12" i="10"/>
  <c r="G62" i="10" s="1"/>
  <c r="G42" i="10"/>
  <c r="G64" i="10" s="1"/>
  <c r="G67" i="10" l="1"/>
  <c r="G70" i="10" l="1"/>
</calcChain>
</file>

<file path=xl/sharedStrings.xml><?xml version="1.0" encoding="utf-8"?>
<sst xmlns="http://schemas.openxmlformats.org/spreadsheetml/2006/main" count="174" uniqueCount="91">
  <si>
    <t>DESCRIPTION</t>
  </si>
  <si>
    <t>METHOD</t>
  </si>
  <si>
    <t>UNIT</t>
  </si>
  <si>
    <t>QUANTITY</t>
  </si>
  <si>
    <t>UNIT PRICE</t>
  </si>
  <si>
    <t>BUDGET AMOUNT</t>
  </si>
  <si>
    <t>NOTES</t>
  </si>
  <si>
    <t>A</t>
  </si>
  <si>
    <t xml:space="preserve">SITE WORK AND SITE PREP </t>
  </si>
  <si>
    <t>LS</t>
  </si>
  <si>
    <t>CY</t>
  </si>
  <si>
    <t xml:space="preserve">SITE WORK SUB-TOTAL  </t>
  </si>
  <si>
    <t>B</t>
  </si>
  <si>
    <t>SITE AMENITIES &amp; DRAINAGE</t>
  </si>
  <si>
    <t>SF</t>
  </si>
  <si>
    <t>LF</t>
  </si>
  <si>
    <t>SITE AMENITIES &amp; DRAINAGE SUB-TOTAL</t>
  </si>
  <si>
    <t xml:space="preserve"> </t>
  </si>
  <si>
    <t>C</t>
  </si>
  <si>
    <t>HARDSCAPE MASONRY</t>
  </si>
  <si>
    <t>EA</t>
  </si>
  <si>
    <t>TN</t>
  </si>
  <si>
    <r>
      <t xml:space="preserve">SITE BOULDERS: </t>
    </r>
    <r>
      <rPr>
        <sz val="11"/>
        <rFont val="Calibri"/>
        <family val="2"/>
        <scheme val="minor"/>
      </rPr>
      <t>Provide and install decorative boulders in landscape areas as specified in the plans</t>
    </r>
    <r>
      <rPr>
        <b/>
        <sz val="11"/>
        <rFont val="Calibri"/>
        <family val="2"/>
        <scheme val="minor"/>
      </rPr>
      <t xml:space="preserve">. </t>
    </r>
  </si>
  <si>
    <t>D</t>
  </si>
  <si>
    <t xml:space="preserve">IRRIGATION SYSTEM </t>
  </si>
  <si>
    <t xml:space="preserve">IRRIGATION SYSTEM SUB-TOTAL  </t>
  </si>
  <si>
    <t>E</t>
  </si>
  <si>
    <t>F</t>
  </si>
  <si>
    <r>
      <t xml:space="preserve">PLANTING BEDS (PERENNIALS &amp; GROUND COVERS): </t>
    </r>
    <r>
      <rPr>
        <sz val="11"/>
        <color theme="1"/>
        <rFont val="Calibri"/>
        <family val="2"/>
        <scheme val="minor"/>
      </rPr>
      <t>Provide and install plant material per plans  (Allowance)</t>
    </r>
  </si>
  <si>
    <r>
      <t xml:space="preserve">SOD: </t>
    </r>
    <r>
      <rPr>
        <sz val="11"/>
        <color theme="1"/>
        <rFont val="Calibri"/>
        <family val="2"/>
        <scheme val="minor"/>
      </rPr>
      <t>Provide and install per plans and specifications</t>
    </r>
  </si>
  <si>
    <t xml:space="preserve">LANDSCAPING SUB-TOTAL </t>
  </si>
  <si>
    <t>SUMMARY:</t>
  </si>
  <si>
    <t>AMOUNT</t>
  </si>
  <si>
    <t>SUB TOTAL</t>
  </si>
  <si>
    <t>G</t>
  </si>
  <si>
    <t xml:space="preserve">LANDSCAPING INSTALLATIONS </t>
  </si>
  <si>
    <t>FF</t>
  </si>
  <si>
    <r>
      <rPr>
        <b/>
        <sz val="11"/>
        <color theme="1"/>
        <rFont val="Calibri"/>
        <family val="2"/>
        <scheme val="minor"/>
      </rPr>
      <t>SITE GRADING:</t>
    </r>
    <r>
      <rPr>
        <sz val="11"/>
        <color theme="1"/>
        <rFont val="Calibri"/>
        <family val="2"/>
        <scheme val="minor"/>
      </rPr>
      <t xml:space="preserve"> Establishing final grade  around site per plan</t>
    </r>
    <r>
      <rPr>
        <b/>
        <sz val="11"/>
        <color theme="1"/>
        <rFont val="Calibri"/>
        <family val="2"/>
        <scheme val="minor"/>
      </rPr>
      <t xml:space="preserve"> (Allowance)</t>
    </r>
  </si>
  <si>
    <r>
      <rPr>
        <b/>
        <sz val="11"/>
        <color theme="1"/>
        <rFont val="Calibri"/>
        <family val="2"/>
        <scheme val="minor"/>
      </rPr>
      <t xml:space="preserve">DRIP LINE TREATMENT ROCK:  </t>
    </r>
    <r>
      <rPr>
        <sz val="11"/>
        <color theme="1"/>
        <rFont val="Calibri"/>
        <family val="2"/>
        <scheme val="minor"/>
      </rPr>
      <t xml:space="preserve">Provide &amp; Install drip line treatment with 4"-6" cobbles, 1 1/2" gravel </t>
    </r>
  </si>
  <si>
    <r>
      <t xml:space="preserve">RETAINING TYPE A: </t>
    </r>
    <r>
      <rPr>
        <sz val="11"/>
        <rFont val="Calibri"/>
        <family val="2"/>
        <scheme val="minor"/>
      </rPr>
      <t>Boulder retaining  per FF installed</t>
    </r>
  </si>
  <si>
    <r>
      <t xml:space="preserve">PAVING-STONE:  </t>
    </r>
    <r>
      <rPr>
        <sz val="11"/>
        <rFont val="Calibri"/>
        <family val="2"/>
        <scheme val="minor"/>
      </rPr>
      <t xml:space="preserve">Soft-set flagstone </t>
    </r>
    <r>
      <rPr>
        <b/>
        <sz val="11"/>
        <rFont val="Calibri"/>
        <family val="2"/>
        <scheme val="minor"/>
      </rPr>
      <t>(reuse available material on site if suitable)</t>
    </r>
  </si>
  <si>
    <r>
      <t xml:space="preserve">PAVING - DECOMPOSED GRANITE: </t>
    </r>
    <r>
      <rPr>
        <sz val="11"/>
        <rFont val="Calibri"/>
        <family val="2"/>
        <scheme val="minor"/>
      </rPr>
      <t>4" deep compacted DG over compacted basecource</t>
    </r>
  </si>
  <si>
    <r>
      <rPr>
        <b/>
        <sz val="11"/>
        <color theme="1"/>
        <rFont val="Calibri"/>
        <family val="2"/>
        <scheme val="minor"/>
      </rPr>
      <t xml:space="preserve">GARDEN BED PREPARATION: </t>
    </r>
    <r>
      <rPr>
        <sz val="11"/>
        <color theme="1"/>
        <rFont val="Calibri"/>
        <family val="2"/>
        <scheme val="minor"/>
      </rPr>
      <t>Perennial and shrub beds to be excavated to a depth of 12", filled with topsoil available on site. (Allowance) Approx. 1013 sf. Perennial beds</t>
    </r>
  </si>
  <si>
    <r>
      <t>SHREDDED CEDAR MULCH:</t>
    </r>
    <r>
      <rPr>
        <sz val="11"/>
        <color theme="1"/>
        <rFont val="Calibri"/>
        <family val="2"/>
        <scheme val="minor"/>
      </rPr>
      <t xml:space="preserve"> Provide and install 3" deep over all planted beds (1,013SF of planting beds)</t>
    </r>
  </si>
  <si>
    <r>
      <rPr>
        <b/>
        <sz val="11"/>
        <color theme="1"/>
        <rFont val="Calibri"/>
        <family val="2"/>
        <scheme val="minor"/>
      </rPr>
      <t xml:space="preserve">WATER BOTTLE FILLER: Most Dependable Fountains, Inc. </t>
    </r>
    <r>
      <rPr>
        <sz val="11"/>
        <color theme="1"/>
        <rFont val="Calibri"/>
        <family val="2"/>
        <scheme val="minor"/>
      </rPr>
      <t>Model 10125 SM, color: Textured Pyrite. Installed price</t>
    </r>
  </si>
  <si>
    <r>
      <rPr>
        <b/>
        <sz val="11"/>
        <color theme="1"/>
        <rFont val="Calibri"/>
        <family val="2"/>
        <scheme val="minor"/>
      </rPr>
      <t xml:space="preserve">Irrigation System:  </t>
    </r>
    <r>
      <rPr>
        <sz val="11"/>
        <color theme="1"/>
        <rFont val="Calibri"/>
        <family val="2"/>
        <scheme val="minor"/>
      </rPr>
      <t xml:space="preserve">Provide and Install  Irrigation System.  </t>
    </r>
    <r>
      <rPr>
        <b/>
        <sz val="11"/>
        <color theme="1"/>
        <rFont val="Calibri"/>
        <family val="2"/>
        <scheme val="minor"/>
      </rPr>
      <t>(Allowance)</t>
    </r>
  </si>
  <si>
    <r>
      <rPr>
        <b/>
        <sz val="11"/>
        <color theme="1"/>
        <rFont val="Calibri"/>
        <family val="2"/>
        <scheme val="minor"/>
      </rPr>
      <t xml:space="preserve">SLEEVES: </t>
    </r>
    <r>
      <rPr>
        <sz val="11"/>
        <color theme="1"/>
        <rFont val="Calibri"/>
        <family val="2"/>
        <scheme val="minor"/>
      </rPr>
      <t xml:space="preserve"> Provide &amp; Install 4" PVC sleeves as specified and/or as needed.</t>
    </r>
  </si>
  <si>
    <r>
      <rPr>
        <b/>
        <sz val="11"/>
        <color theme="1"/>
        <rFont val="Calibri"/>
        <family val="2"/>
        <scheme val="minor"/>
      </rPr>
      <t xml:space="preserve">Backflow Preventer: </t>
    </r>
    <r>
      <rPr>
        <sz val="11"/>
        <color theme="1"/>
        <rFont val="Calibri"/>
        <family val="2"/>
        <scheme val="minor"/>
      </rPr>
      <t xml:space="preserve">Installed by licensed plumber. </t>
    </r>
  </si>
  <si>
    <t>Assess Point of Connection for exiting system. If existing POC is available for use for the new irrigation system, this line item may be deducted.</t>
  </si>
  <si>
    <r>
      <t xml:space="preserve">STEPS - STONE: </t>
    </r>
    <r>
      <rPr>
        <sz val="11"/>
        <rFont val="Calibri"/>
        <family val="2"/>
        <scheme val="minor"/>
      </rPr>
      <t>Stone slab steps connecting to plaza patio. 8' wide x 14" tread x 6" rise, color to match existing site flagstone</t>
    </r>
  </si>
  <si>
    <r>
      <t xml:space="preserve">STEPS - STONE: </t>
    </r>
    <r>
      <rPr>
        <sz val="11"/>
        <rFont val="Calibri"/>
        <family val="2"/>
        <scheme val="minor"/>
      </rPr>
      <t>Stone slab steps connecting to plaza patio. 4' wide x 14" tread x 6" rise</t>
    </r>
    <r>
      <rPr>
        <b/>
        <sz val="11"/>
        <rFont val="Calibri"/>
        <family val="2"/>
        <scheme val="minor"/>
      </rPr>
      <t>,</t>
    </r>
    <r>
      <rPr>
        <sz val="11"/>
        <rFont val="Calibri"/>
        <family val="2"/>
        <scheme val="minor"/>
      </rPr>
      <t xml:space="preserve"> color to match existing site flagstone</t>
    </r>
  </si>
  <si>
    <r>
      <rPr>
        <b/>
        <sz val="11"/>
        <color theme="1"/>
        <rFont val="Calibri"/>
        <family val="2"/>
        <scheme val="minor"/>
      </rPr>
      <t xml:space="preserve">DEMOLITION/SALVAGE &amp; HAULING: </t>
    </r>
    <r>
      <rPr>
        <sz val="11"/>
        <color theme="1"/>
        <rFont val="Calibri"/>
        <family val="2"/>
        <scheme val="minor"/>
      </rPr>
      <t>Demo and hauling for removal and/or storage of concrete walkway, existing retaining walls, stone pavers, vegetation, etc. per plans</t>
    </r>
  </si>
  <si>
    <t>PROJECT MOBILIZATION &amp; FINAL CLEAN UP  (Allowance)</t>
  </si>
  <si>
    <r>
      <t xml:space="preserve">TOPSOIL: </t>
    </r>
    <r>
      <rPr>
        <sz val="11"/>
        <color theme="1"/>
        <rFont val="Calibri"/>
        <family val="2"/>
        <scheme val="minor"/>
      </rPr>
      <t>Install topsoil available on site for all areas to receive sod or seeding (3" deep min.)</t>
    </r>
    <r>
      <rPr>
        <b/>
        <sz val="11"/>
        <color theme="1"/>
        <rFont val="Calibri"/>
        <family val="2"/>
        <scheme val="minor"/>
      </rPr>
      <t xml:space="preserve"> (~830 sf). Include installation cost only for this item</t>
    </r>
  </si>
  <si>
    <r>
      <rPr>
        <b/>
        <sz val="11"/>
        <color theme="1"/>
        <rFont val="Calibri"/>
        <family val="2"/>
        <scheme val="minor"/>
      </rPr>
      <t xml:space="preserve">IMPORTED TOPSOIL: </t>
    </r>
    <r>
      <rPr>
        <sz val="11"/>
        <color theme="1"/>
        <rFont val="Calibri"/>
        <family val="2"/>
        <scheme val="minor"/>
      </rPr>
      <t xml:space="preserve">Imported topsoil, if needed. </t>
    </r>
    <r>
      <rPr>
        <b/>
        <sz val="11"/>
        <color theme="1"/>
        <rFont val="Calibri"/>
        <family val="2"/>
        <scheme val="minor"/>
      </rPr>
      <t>Include material cost only for this item</t>
    </r>
  </si>
  <si>
    <r>
      <rPr>
        <b/>
        <sz val="11"/>
        <color theme="1"/>
        <rFont val="Calibri"/>
        <family val="2"/>
        <scheme val="minor"/>
      </rPr>
      <t xml:space="preserve">SITE DRAINAGE TREATMENT: </t>
    </r>
    <r>
      <rPr>
        <sz val="11"/>
        <color theme="1"/>
        <rFont val="Calibri"/>
        <family val="2"/>
        <scheme val="minor"/>
      </rPr>
      <t xml:space="preserve">Drainage swales, BMP treatment </t>
    </r>
    <r>
      <rPr>
        <b/>
        <sz val="11"/>
        <color theme="1"/>
        <rFont val="Calibri"/>
        <family val="2"/>
        <scheme val="minor"/>
      </rPr>
      <t>(Allowance)</t>
    </r>
  </si>
  <si>
    <t>HARDSCAPE SUB-TOTAL</t>
  </si>
  <si>
    <t>SAN MIGUEL COUNTY - GALLOPING GOOSE PARK RENOVATION - BID FORM</t>
  </si>
  <si>
    <t>All perennials and ornamental grasses to be size #1 minimum. Space at 3/4 mature plant size and/or as indicated on the plans</t>
  </si>
  <si>
    <r>
      <t xml:space="preserve">COMMON NINEBARK/PHYSOCARPUS OPULIFOLIUS: #5 </t>
    </r>
    <r>
      <rPr>
        <sz val="11"/>
        <color theme="1"/>
        <rFont val="Calibri"/>
        <family val="2"/>
        <scheme val="minor"/>
      </rPr>
      <t>Provide and install plant material per plans</t>
    </r>
  </si>
  <si>
    <r>
      <t xml:space="preserve">WOODS ROSE/ROSA WOODSII: #5 </t>
    </r>
    <r>
      <rPr>
        <sz val="11"/>
        <color theme="1"/>
        <rFont val="Calibri"/>
        <family val="2"/>
        <scheme val="minor"/>
      </rPr>
      <t>Provide and install plant material per plans</t>
    </r>
  </si>
  <si>
    <r>
      <t>PAVING - SOFT SET PAVERS:</t>
    </r>
    <r>
      <rPr>
        <sz val="11"/>
        <rFont val="Calibri"/>
        <family val="2"/>
        <scheme val="minor"/>
      </rPr>
      <t xml:space="preserve"> Belgard, Dublin Cobble, Color: Rio</t>
    </r>
  </si>
  <si>
    <t>Provide unit pricing to be used if needed, boulder retaining shall not exceed 36" retained material.</t>
  </si>
  <si>
    <r>
      <t xml:space="preserve">RETAINING TYPE B: </t>
    </r>
    <r>
      <rPr>
        <sz val="11"/>
        <rFont val="Calibri"/>
        <family val="2"/>
        <scheme val="minor"/>
      </rPr>
      <t>Concrete wall with stone veneer and stone cap, buff sandstone veneer.</t>
    </r>
  </si>
  <si>
    <t>Reuse available site boulders, supplement as needed. Boulders to be approved by owner prior to installation</t>
  </si>
  <si>
    <r>
      <t xml:space="preserve">DRIP LINE TREATMENT EDGING - </t>
    </r>
    <r>
      <rPr>
        <sz val="11"/>
        <color theme="1"/>
        <rFont val="Calibri"/>
        <family val="2"/>
        <scheme val="minor"/>
      </rPr>
      <t>Steel edging between rock/gravel and planting beds, DuraEdge by the JD Russell Company, 1/8" thick x8", Uncoated, or approved equal</t>
    </r>
  </si>
  <si>
    <t>Install per manufacturer recommendations. Unit price to include all labor, materials, and incidentals</t>
  </si>
  <si>
    <t xml:space="preserve">Provide an allowance to address site drainage in the field. This includes addressing drainage issues at the SW corner of the site </t>
  </si>
  <si>
    <t>Unit price to include all labor, materials, and incidentals</t>
  </si>
  <si>
    <t>Allowance to include all labor, materials, and incidentals</t>
  </si>
  <si>
    <t>Include installation cost only for specified placement of topsoil</t>
  </si>
  <si>
    <t xml:space="preserve">Unit price to include providing imported materials to site if needed  </t>
  </si>
  <si>
    <t xml:space="preserve">Assess condition of existing irrigation system for parts that may be repurposed. Provide design/build scope for irrigation system. Unit price to include all labor, materials, and incidentals. </t>
  </si>
  <si>
    <t xml:space="preserve">CONSTRUCTION MANAGEMENT FEE </t>
  </si>
  <si>
    <t xml:space="preserve">CONTINGENCY </t>
  </si>
  <si>
    <t>BID TOTAL:</t>
  </si>
  <si>
    <t>ALTERNATES</t>
  </si>
  <si>
    <r>
      <t xml:space="preserve">SITE FURNISHING - BENCH:  </t>
    </r>
    <r>
      <rPr>
        <sz val="11"/>
        <color theme="1"/>
        <rFont val="Calibri"/>
        <family val="2"/>
        <scheme val="minor"/>
      </rPr>
      <t>Victor Stanley, Eva backed bench, 6' length, surface mount, wood slats, color: Kebony</t>
    </r>
  </si>
  <si>
    <r>
      <rPr>
        <b/>
        <sz val="11"/>
        <color theme="1"/>
        <rFont val="Calibri"/>
        <family val="2"/>
        <scheme val="minor"/>
      </rPr>
      <t xml:space="preserve">PAVING - CONCRETE: </t>
    </r>
    <r>
      <rPr>
        <sz val="11"/>
        <color theme="1"/>
        <rFont val="Calibri"/>
        <family val="2"/>
        <scheme val="minor"/>
      </rPr>
      <t>6" thick concrete path</t>
    </r>
  </si>
  <si>
    <t>H</t>
  </si>
  <si>
    <t>Include pricing to assess water line connection and provide installation diagram for approval by owner. Price to include all labor, materials, and incidentals</t>
  </si>
  <si>
    <r>
      <rPr>
        <b/>
        <sz val="11"/>
        <color theme="1"/>
        <rFont val="Calibri"/>
        <family val="2"/>
        <scheme val="minor"/>
      </rPr>
      <t>SITE FURNISHING</t>
    </r>
    <r>
      <rPr>
        <sz val="11"/>
        <color theme="1"/>
        <rFont val="Calibri"/>
        <family val="2"/>
        <scheme val="minor"/>
      </rPr>
      <t>: Stone slab benches per plan</t>
    </r>
  </si>
  <si>
    <t>Unit price to include all labor, materials, and incidentals. Stone to be approved by owner prior to installation</t>
  </si>
  <si>
    <r>
      <rPr>
        <b/>
        <sz val="11"/>
        <color theme="1"/>
        <rFont val="Calibri"/>
        <family val="2"/>
        <scheme val="minor"/>
      </rPr>
      <t>SITE FURNISHING</t>
    </r>
    <r>
      <rPr>
        <sz val="11"/>
        <color theme="1"/>
        <rFont val="Calibri"/>
        <family val="2"/>
        <scheme val="minor"/>
      </rPr>
      <t>: Coordination with owner and placement of owner supplied site furnture</t>
    </r>
    <r>
      <rPr>
        <b/>
        <sz val="11"/>
        <color theme="1"/>
        <rFont val="Calibri"/>
        <family val="2"/>
        <scheme val="minor"/>
      </rPr>
      <t xml:space="preserve"> (Allowance)</t>
    </r>
  </si>
  <si>
    <t>Coordinate with owner for owner supplied furnishings - picnic tables (3)</t>
  </si>
  <si>
    <r>
      <t xml:space="preserve">RETAINING WALL - BLOCK: </t>
    </r>
    <r>
      <rPr>
        <sz val="11"/>
        <color theme="1"/>
        <rFont val="Calibri"/>
        <family val="2"/>
        <scheme val="minor"/>
      </rPr>
      <t>Belgard, Diamond Pro Air</t>
    </r>
    <r>
      <rPr>
        <b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color:TBD</t>
    </r>
  </si>
  <si>
    <t>Include as an alternate option for item C7  Retaining Type B. Unit price to include all labor, materials, and incidentals for installation per detail.</t>
  </si>
  <si>
    <r>
      <t xml:space="preserve">DWARF ARCTIC BLUE WILLOW/SALIX PURPUREA 'NANA': #5 </t>
    </r>
    <r>
      <rPr>
        <sz val="11"/>
        <color theme="1"/>
        <rFont val="Calibri"/>
        <family val="2"/>
        <scheme val="minor"/>
      </rPr>
      <t>Provide and install plant material per plans</t>
    </r>
  </si>
  <si>
    <t>Include as an alternate to Wood Bench, Owner supplied. Unit price to include all labor, materials, and incidentals for proper installation.</t>
  </si>
  <si>
    <t>Include as an additional alternate. Unit price to include all labor, materials, and incidentals for proper installation.</t>
  </si>
  <si>
    <t>Include as an alternate option for item C3 Paving - Soft Set Pavers. Unit price to include all labor, materials, and incidentals for proper installation.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</si>
</sst>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1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4" fontId="0" fillId="0" borderId="3" xfId="1" applyFont="1" applyBorder="1" applyAlignment="1">
      <alignment vertical="center"/>
    </xf>
    <xf numFmtId="0" fontId="3" fillId="4" borderId="18" xfId="0" applyFont="1" applyFill="1" applyBorder="1" applyAlignment="1">
      <alignment horizontal="left" vertical="center"/>
    </xf>
    <xf numFmtId="0" fontId="0" fillId="4" borderId="16" xfId="0" applyFill="1" applyBorder="1"/>
    <xf numFmtId="0" fontId="0" fillId="4" borderId="11" xfId="0" applyFill="1" applyBorder="1"/>
    <xf numFmtId="0" fontId="0" fillId="0" borderId="3" xfId="0" applyBorder="1" applyAlignment="1">
      <alignment vertical="top" wrapText="1"/>
    </xf>
    <xf numFmtId="9" fontId="0" fillId="0" borderId="0" xfId="2" applyFont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4" borderId="23" xfId="0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44" fontId="0" fillId="0" borderId="3" xfId="1" applyFont="1" applyFill="1" applyBorder="1" applyAlignment="1">
      <alignment vertical="center"/>
    </xf>
    <xf numFmtId="44" fontId="0" fillId="0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4" fillId="4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0" fillId="0" borderId="36" xfId="0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44" fontId="0" fillId="0" borderId="36" xfId="1" applyFont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0" fillId="0" borderId="13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4" fillId="0" borderId="16" xfId="0" applyFont="1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43" xfId="0" applyBorder="1" applyAlignment="1">
      <alignment vertical="center"/>
    </xf>
    <xf numFmtId="0" fontId="3" fillId="4" borderId="10" xfId="0" applyFont="1" applyFill="1" applyBorder="1" applyAlignment="1">
      <alignment horizontal="left" vertical="center"/>
    </xf>
    <xf numFmtId="0" fontId="0" fillId="4" borderId="10" xfId="0" applyFill="1" applyBorder="1"/>
    <xf numFmtId="0" fontId="1" fillId="2" borderId="46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8" xfId="0" applyBorder="1" applyAlignment="1">
      <alignment vertical="center"/>
    </xf>
    <xf numFmtId="44" fontId="0" fillId="0" borderId="13" xfId="1" applyFont="1" applyFill="1" applyBorder="1" applyAlignment="1">
      <alignment vertical="center"/>
    </xf>
    <xf numFmtId="44" fontId="0" fillId="0" borderId="0" xfId="0" applyNumberFormat="1"/>
    <xf numFmtId="44" fontId="0" fillId="0" borderId="36" xfId="1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34" xfId="0" applyBorder="1"/>
    <xf numFmtId="0" fontId="8" fillId="0" borderId="25" xfId="0" applyFont="1" applyBorder="1" applyAlignment="1">
      <alignment horizontal="center" vertical="center"/>
    </xf>
    <xf numFmtId="0" fontId="9" fillId="3" borderId="3" xfId="0" applyFont="1" applyFill="1" applyBorder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44" fontId="10" fillId="0" borderId="3" xfId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9" fillId="0" borderId="36" xfId="0" applyFont="1" applyBorder="1" applyAlignment="1">
      <alignment vertical="top" wrapText="1"/>
    </xf>
    <xf numFmtId="0" fontId="10" fillId="0" borderId="36" xfId="0" applyFont="1" applyBorder="1" applyAlignment="1">
      <alignment horizontal="center" vertical="center"/>
    </xf>
    <xf numFmtId="44" fontId="10" fillId="0" borderId="36" xfId="1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44" fontId="0" fillId="0" borderId="36" xfId="1" applyFont="1" applyFill="1" applyBorder="1" applyAlignment="1">
      <alignment horizontal="center" vertical="center"/>
    </xf>
    <xf numFmtId="44" fontId="10" fillId="0" borderId="29" xfId="1" applyFont="1" applyBorder="1" applyAlignment="1">
      <alignment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  <xf numFmtId="44" fontId="12" fillId="0" borderId="29" xfId="1" applyFont="1" applyBorder="1" applyAlignment="1">
      <alignment vertical="center"/>
    </xf>
    <xf numFmtId="44" fontId="12" fillId="0" borderId="42" xfId="1" applyFont="1" applyBorder="1" applyAlignment="1">
      <alignment vertical="center"/>
    </xf>
    <xf numFmtId="0" fontId="9" fillId="4" borderId="11" xfId="0" applyFont="1" applyFill="1" applyBorder="1" applyAlignment="1">
      <alignment horizontal="center" vertical="center"/>
    </xf>
    <xf numFmtId="44" fontId="9" fillId="4" borderId="3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44" fontId="10" fillId="0" borderId="42" xfId="1" applyFont="1" applyBorder="1" applyAlignment="1">
      <alignment vertical="center"/>
    </xf>
    <xf numFmtId="0" fontId="9" fillId="4" borderId="4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44" fontId="9" fillId="4" borderId="32" xfId="0" applyNumberFormat="1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44" fontId="12" fillId="0" borderId="14" xfId="1" applyFont="1" applyFill="1" applyBorder="1" applyAlignment="1">
      <alignment vertical="center"/>
    </xf>
    <xf numFmtId="44" fontId="12" fillId="0" borderId="29" xfId="1" applyFont="1" applyFill="1" applyBorder="1" applyAlignment="1">
      <alignment vertical="center"/>
    </xf>
    <xf numFmtId="44" fontId="12" fillId="0" borderId="42" xfId="1" applyFont="1" applyFill="1" applyBorder="1" applyAlignment="1">
      <alignment vertical="center"/>
    </xf>
    <xf numFmtId="44" fontId="12" fillId="0" borderId="7" xfId="1" applyFont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1" xfId="0" applyFont="1" applyFill="1" applyBorder="1" applyAlignment="1">
      <alignment vertical="center"/>
    </xf>
    <xf numFmtId="0" fontId="14" fillId="4" borderId="11" xfId="0" applyFont="1" applyFill="1" applyBorder="1"/>
    <xf numFmtId="0" fontId="9" fillId="4" borderId="6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vertical="center"/>
    </xf>
    <xf numFmtId="0" fontId="8" fillId="3" borderId="34" xfId="0" applyFont="1" applyFill="1" applyBorder="1" applyAlignment="1">
      <alignment vertical="center"/>
    </xf>
    <xf numFmtId="0" fontId="14" fillId="0" borderId="34" xfId="0" applyFont="1" applyBorder="1" applyAlignment="1">
      <alignment vertical="center"/>
    </xf>
    <xf numFmtId="44" fontId="14" fillId="0" borderId="24" xfId="0" applyNumberFormat="1" applyFont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44" fontId="14" fillId="0" borderId="26" xfId="0" applyNumberFormat="1" applyFont="1" applyBorder="1" applyAlignment="1">
      <alignment vertical="center"/>
    </xf>
    <xf numFmtId="44" fontId="14" fillId="0" borderId="27" xfId="0" applyNumberFormat="1" applyFont="1" applyBorder="1" applyAlignment="1">
      <alignment vertical="center"/>
    </xf>
    <xf numFmtId="0" fontId="14" fillId="0" borderId="38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44" fontId="14" fillId="3" borderId="22" xfId="1" applyFont="1" applyFill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44" fontId="14" fillId="3" borderId="33" xfId="1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44" fontId="14" fillId="3" borderId="26" xfId="1" applyFont="1" applyFill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44" fontId="14" fillId="3" borderId="30" xfId="1" applyFont="1" applyFill="1" applyBorder="1" applyAlignment="1">
      <alignment vertical="center"/>
    </xf>
    <xf numFmtId="0" fontId="15" fillId="4" borderId="11" xfId="0" applyFont="1" applyFill="1" applyBorder="1"/>
    <xf numFmtId="44" fontId="13" fillId="5" borderId="33" xfId="1" applyFont="1" applyFill="1" applyBorder="1"/>
    <xf numFmtId="0" fontId="14" fillId="0" borderId="0" xfId="0" applyFont="1"/>
    <xf numFmtId="44" fontId="14" fillId="3" borderId="0" xfId="1" applyFont="1" applyFill="1" applyBorder="1"/>
    <xf numFmtId="0" fontId="1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top" wrapText="1"/>
    </xf>
    <xf numFmtId="0" fontId="0" fillId="0" borderId="21" xfId="0" applyBorder="1" applyAlignment="1">
      <alignment horizontal="center" vertical="center"/>
    </xf>
    <xf numFmtId="44" fontId="0" fillId="0" borderId="21" xfId="1" applyFont="1" applyFill="1" applyBorder="1" applyAlignment="1">
      <alignment vertical="center"/>
    </xf>
    <xf numFmtId="44" fontId="12" fillId="0" borderId="30" xfId="1" applyFont="1" applyFill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vertical="top" wrapText="1"/>
    </xf>
    <xf numFmtId="0" fontId="10" fillId="0" borderId="13" xfId="0" applyFont="1" applyBorder="1" applyAlignment="1">
      <alignment horizontal="center" vertical="center"/>
    </xf>
    <xf numFmtId="44" fontId="10" fillId="0" borderId="13" xfId="1" applyFont="1" applyFill="1" applyBorder="1" applyAlignment="1">
      <alignment horizontal="center" vertical="center"/>
    </xf>
    <xf numFmtId="44" fontId="10" fillId="0" borderId="29" xfId="1" applyFont="1" applyFill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/>
    </xf>
    <xf numFmtId="44" fontId="10" fillId="0" borderId="1" xfId="1" applyFont="1" applyFill="1" applyBorder="1" applyAlignment="1">
      <alignment horizontal="center" vertical="center"/>
    </xf>
    <xf numFmtId="0" fontId="9" fillId="0" borderId="3" xfId="0" applyFont="1" applyBorder="1" applyAlignment="1">
      <alignment vertical="top" wrapText="1"/>
    </xf>
    <xf numFmtId="44" fontId="10" fillId="0" borderId="3" xfId="1" applyFont="1" applyFill="1" applyBorder="1" applyAlignment="1">
      <alignment horizontal="center" vertical="center"/>
    </xf>
    <xf numFmtId="0" fontId="0" fillId="0" borderId="51" xfId="0" applyBorder="1" applyAlignment="1">
      <alignment horizontal="left" vertical="top" wrapText="1"/>
    </xf>
    <xf numFmtId="0" fontId="0" fillId="4" borderId="6" xfId="0" applyFill="1" applyBorder="1" applyAlignment="1">
      <alignment horizontal="left" vertical="top"/>
    </xf>
    <xf numFmtId="0" fontId="9" fillId="4" borderId="53" xfId="0" applyFont="1" applyFill="1" applyBorder="1" applyAlignment="1">
      <alignment horizontal="left" vertical="top"/>
    </xf>
    <xf numFmtId="0" fontId="0" fillId="0" borderId="52" xfId="0" applyBorder="1" applyAlignment="1">
      <alignment horizontal="left" vertical="top" wrapText="1"/>
    </xf>
    <xf numFmtId="44" fontId="10" fillId="0" borderId="42" xfId="1" applyFont="1" applyFill="1" applyBorder="1" applyAlignment="1">
      <alignment vertical="center"/>
    </xf>
    <xf numFmtId="0" fontId="0" fillId="0" borderId="11" xfId="0" applyBorder="1"/>
    <xf numFmtId="0" fontId="1" fillId="0" borderId="37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44" fontId="0" fillId="0" borderId="1" xfId="1" applyFont="1" applyFill="1" applyBorder="1" applyAlignment="1">
      <alignment vertical="center"/>
    </xf>
    <xf numFmtId="44" fontId="12" fillId="0" borderId="58" xfId="1" applyFont="1" applyFill="1" applyBorder="1" applyAlignment="1">
      <alignment vertical="center"/>
    </xf>
    <xf numFmtId="0" fontId="3" fillId="4" borderId="17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center" vertical="center"/>
    </xf>
    <xf numFmtId="0" fontId="0" fillId="0" borderId="10" xfId="0" applyBorder="1"/>
    <xf numFmtId="0" fontId="1" fillId="0" borderId="49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4" fontId="0" fillId="0" borderId="1" xfId="1" applyFont="1" applyBorder="1" applyAlignment="1">
      <alignment vertical="center"/>
    </xf>
    <xf numFmtId="44" fontId="12" fillId="0" borderId="58" xfId="1" applyFont="1" applyBorder="1" applyAlignment="1">
      <alignment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55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6" borderId="0" xfId="0" applyFill="1"/>
    <xf numFmtId="0" fontId="1" fillId="2" borderId="3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vertical="top" wrapText="1"/>
    </xf>
    <xf numFmtId="44" fontId="10" fillId="0" borderId="1" xfId="1" applyFont="1" applyBorder="1" applyAlignment="1">
      <alignment horizontal="center" vertical="center"/>
    </xf>
    <xf numFmtId="44" fontId="10" fillId="0" borderId="58" xfId="1" applyFont="1" applyBorder="1" applyAlignment="1">
      <alignment vertical="center"/>
    </xf>
    <xf numFmtId="0" fontId="9" fillId="4" borderId="6" xfId="0" applyFont="1" applyFill="1" applyBorder="1" applyAlignment="1">
      <alignment horizontal="left" vertical="top" wrapText="1"/>
    </xf>
    <xf numFmtId="0" fontId="9" fillId="4" borderId="57" xfId="0" applyFont="1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4" borderId="53" xfId="0" applyFont="1" applyFill="1" applyBorder="1" applyAlignment="1">
      <alignment horizontal="left" vertical="top" wrapText="1"/>
    </xf>
    <xf numFmtId="0" fontId="0" fillId="4" borderId="57" xfId="0" applyFill="1" applyBorder="1" applyAlignment="1">
      <alignment horizontal="left" vertical="top" wrapText="1"/>
    </xf>
    <xf numFmtId="0" fontId="0" fillId="4" borderId="56" xfId="0" applyFill="1" applyBorder="1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44" fontId="12" fillId="0" borderId="51" xfId="1" applyFont="1" applyBorder="1" applyAlignment="1">
      <alignment horizontal="left" vertical="top" wrapText="1"/>
    </xf>
    <xf numFmtId="9" fontId="0" fillId="0" borderId="0" xfId="2" applyFont="1" applyAlignment="1">
      <alignment horizontal="left" vertical="top" wrapText="1"/>
    </xf>
    <xf numFmtId="0" fontId="0" fillId="4" borderId="5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4" borderId="0" xfId="0" applyFill="1"/>
    <xf numFmtId="44" fontId="9" fillId="4" borderId="0" xfId="0" applyNumberFormat="1" applyFont="1" applyFill="1" applyAlignment="1">
      <alignment horizontal="center" vertical="center"/>
    </xf>
    <xf numFmtId="0" fontId="0" fillId="4" borderId="0" xfId="0" applyFill="1" applyAlignment="1">
      <alignment horizontal="left" vertical="top" wrapText="1"/>
    </xf>
    <xf numFmtId="0" fontId="1" fillId="0" borderId="59" xfId="0" applyFont="1" applyBorder="1" applyAlignment="1">
      <alignment horizontal="center" vertical="center"/>
    </xf>
    <xf numFmtId="0" fontId="0" fillId="0" borderId="23" xfId="0" applyBorder="1" applyAlignment="1">
      <alignment vertical="top" wrapText="1"/>
    </xf>
    <xf numFmtId="0" fontId="0" fillId="0" borderId="23" xfId="0" applyBorder="1" applyAlignment="1">
      <alignment horizontal="center" vertical="center"/>
    </xf>
    <xf numFmtId="44" fontId="0" fillId="0" borderId="23" xfId="1" applyFont="1" applyBorder="1" applyAlignment="1">
      <alignment horizontal="center" vertical="center"/>
    </xf>
    <xf numFmtId="44" fontId="12" fillId="0" borderId="60" xfId="1" applyFont="1" applyBorder="1" applyAlignment="1">
      <alignment vertical="center"/>
    </xf>
    <xf numFmtId="0" fontId="0" fillId="0" borderId="56" xfId="0" applyBorder="1" applyAlignment="1">
      <alignment horizontal="left" vertical="top" wrapText="1"/>
    </xf>
    <xf numFmtId="0" fontId="0" fillId="4" borderId="57" xfId="0" applyFill="1" applyBorder="1" applyAlignment="1">
      <alignment horizontal="left" vertical="top"/>
    </xf>
    <xf numFmtId="0" fontId="0" fillId="0" borderId="3" xfId="0" applyBorder="1"/>
    <xf numFmtId="44" fontId="12" fillId="0" borderId="5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6" fillId="0" borderId="10" xfId="0" applyNumberFormat="1" applyFont="1" applyBorder="1" applyAlignment="1">
      <alignment horizontal="center"/>
    </xf>
    <xf numFmtId="0" fontId="0" fillId="0" borderId="10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00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054D-B905-4646-BB11-7908E1E1594F}">
  <sheetPr>
    <pageSetUpPr fitToPage="1"/>
  </sheetPr>
  <dimension ref="A1:J100"/>
  <sheetViews>
    <sheetView tabSelected="1" view="pageLayout" zoomScaleNormal="125" zoomScaleSheetLayoutView="100" workbookViewId="0">
      <selection sqref="A1:I1"/>
    </sheetView>
  </sheetViews>
  <sheetFormatPr defaultColWidth="8.85546875" defaultRowHeight="15" x14ac:dyDescent="0.25"/>
  <cols>
    <col min="1" max="1" width="6.42578125" customWidth="1"/>
    <col min="2" max="2" width="52.42578125" customWidth="1"/>
    <col min="3" max="3" width="8.28515625" hidden="1" customWidth="1"/>
    <col min="4" max="4" width="6.7109375" customWidth="1"/>
    <col min="5" max="5" width="11.85546875" customWidth="1"/>
    <col min="6" max="6" width="13" customWidth="1"/>
    <col min="7" max="7" width="15.140625" customWidth="1"/>
    <col min="8" max="8" width="15.7109375" hidden="1" customWidth="1"/>
    <col min="9" max="9" width="72.28515625" style="164" customWidth="1"/>
    <col min="10" max="10" width="11.85546875" customWidth="1"/>
    <col min="11" max="11" width="13.28515625" customWidth="1"/>
  </cols>
  <sheetData>
    <row r="1" spans="1:9" ht="93.95" customHeight="1" x14ac:dyDescent="0.25">
      <c r="A1" s="185"/>
      <c r="B1" s="185"/>
      <c r="C1" s="185"/>
      <c r="D1" s="185"/>
      <c r="E1" s="185"/>
      <c r="F1" s="185"/>
      <c r="G1" s="185"/>
      <c r="H1" s="186"/>
      <c r="I1" s="186"/>
    </row>
    <row r="2" spans="1:9" x14ac:dyDescent="0.25">
      <c r="A2" s="187">
        <v>46135</v>
      </c>
      <c r="B2" s="188"/>
      <c r="C2" s="188"/>
      <c r="D2" s="188"/>
      <c r="E2" s="188"/>
      <c r="F2" s="188"/>
      <c r="G2" s="188"/>
      <c r="H2" s="186"/>
      <c r="I2" s="186"/>
    </row>
    <row r="3" spans="1:9" ht="22.5" customHeight="1" thickBot="1" x14ac:dyDescent="0.3">
      <c r="A3" s="189" t="s">
        <v>57</v>
      </c>
      <c r="B3" s="189"/>
      <c r="C3" s="189"/>
      <c r="D3" s="189"/>
      <c r="E3" s="189"/>
      <c r="F3" s="189"/>
      <c r="G3" s="189"/>
      <c r="H3" s="190"/>
      <c r="I3" s="190"/>
    </row>
    <row r="4" spans="1:9" ht="30" customHeight="1" thickBot="1" x14ac:dyDescent="0.3">
      <c r="A4" s="66"/>
      <c r="B4" s="67" t="s">
        <v>0</v>
      </c>
      <c r="C4" s="67" t="s">
        <v>1</v>
      </c>
      <c r="D4" s="67" t="s">
        <v>2</v>
      </c>
      <c r="E4" s="67" t="s">
        <v>3</v>
      </c>
      <c r="F4" s="67" t="s">
        <v>4</v>
      </c>
      <c r="G4" s="68" t="s">
        <v>5</v>
      </c>
      <c r="H4" s="47"/>
      <c r="I4" s="161" t="s">
        <v>6</v>
      </c>
    </row>
    <row r="5" spans="1:9" ht="20.25" customHeight="1" thickBot="1" x14ac:dyDescent="0.3">
      <c r="A5" s="152" t="s">
        <v>7</v>
      </c>
      <c r="B5" s="6" t="s">
        <v>8</v>
      </c>
      <c r="C5" s="32"/>
      <c r="D5" s="71"/>
      <c r="E5" s="71"/>
      <c r="F5" s="71"/>
      <c r="G5" s="77"/>
      <c r="H5" s="71"/>
      <c r="I5" s="162"/>
    </row>
    <row r="6" spans="1:9" ht="27" customHeight="1" x14ac:dyDescent="0.25">
      <c r="A6" s="148">
        <v>1</v>
      </c>
      <c r="B6" s="149" t="s">
        <v>52</v>
      </c>
      <c r="C6" s="141"/>
      <c r="D6" s="142" t="s">
        <v>9</v>
      </c>
      <c r="E6" s="142">
        <v>1</v>
      </c>
      <c r="F6" s="150"/>
      <c r="G6" s="151">
        <f>SUM(E6*F6)</f>
        <v>0</v>
      </c>
      <c r="I6" s="154" t="s">
        <v>69</v>
      </c>
    </row>
    <row r="7" spans="1:9" ht="54" customHeight="1" x14ac:dyDescent="0.25">
      <c r="A7" s="57">
        <v>2</v>
      </c>
      <c r="B7" s="9" t="s">
        <v>51</v>
      </c>
      <c r="C7" s="9"/>
      <c r="D7" s="1" t="s">
        <v>9</v>
      </c>
      <c r="E7" s="1">
        <v>1</v>
      </c>
      <c r="F7" s="5"/>
      <c r="G7" s="69">
        <f>SUM(E7*F7)</f>
        <v>0</v>
      </c>
      <c r="I7" s="134" t="s">
        <v>69</v>
      </c>
    </row>
    <row r="8" spans="1:9" ht="41.25" customHeight="1" x14ac:dyDescent="0.25">
      <c r="A8" s="57">
        <v>3</v>
      </c>
      <c r="B8" s="9" t="s">
        <v>37</v>
      </c>
      <c r="C8" s="9"/>
      <c r="D8" s="1" t="s">
        <v>9</v>
      </c>
      <c r="E8" s="1">
        <v>1</v>
      </c>
      <c r="F8" s="20"/>
      <c r="G8" s="69">
        <f>SUM(E8*F8)</f>
        <v>0</v>
      </c>
      <c r="I8" s="134" t="s">
        <v>69</v>
      </c>
    </row>
    <row r="9" spans="1:9" ht="51.75" customHeight="1" x14ac:dyDescent="0.25">
      <c r="A9" s="57">
        <v>4</v>
      </c>
      <c r="B9" s="22" t="s">
        <v>53</v>
      </c>
      <c r="C9" s="22"/>
      <c r="D9" s="1" t="s">
        <v>10</v>
      </c>
      <c r="E9" s="1">
        <v>8</v>
      </c>
      <c r="F9" s="20"/>
      <c r="G9" s="86">
        <f>SUM(E9*F9)</f>
        <v>0</v>
      </c>
      <c r="I9" s="134" t="s">
        <v>70</v>
      </c>
    </row>
    <row r="10" spans="1:9" ht="50.1" customHeight="1" x14ac:dyDescent="0.25">
      <c r="A10" s="57">
        <v>5</v>
      </c>
      <c r="B10" s="9" t="s">
        <v>42</v>
      </c>
      <c r="C10" s="9"/>
      <c r="D10" s="1" t="s">
        <v>10</v>
      </c>
      <c r="E10" s="1">
        <v>38</v>
      </c>
      <c r="F10" s="21"/>
      <c r="G10" s="86">
        <f>E10*F10</f>
        <v>0</v>
      </c>
      <c r="I10" s="134" t="s">
        <v>68</v>
      </c>
    </row>
    <row r="11" spans="1:9" ht="33" customHeight="1" thickBot="1" x14ac:dyDescent="0.3">
      <c r="A11" s="40">
        <v>6</v>
      </c>
      <c r="B11" s="34" t="s">
        <v>54</v>
      </c>
      <c r="C11" s="34"/>
      <c r="D11" s="27" t="s">
        <v>10</v>
      </c>
      <c r="E11" s="27"/>
      <c r="F11" s="31"/>
      <c r="G11" s="70">
        <f>E11*F11</f>
        <v>0</v>
      </c>
      <c r="I11" s="137" t="s">
        <v>71</v>
      </c>
    </row>
    <row r="12" spans="1:9" ht="21" customHeight="1" thickBot="1" x14ac:dyDescent="0.3">
      <c r="A12" s="66"/>
      <c r="B12" s="32" t="s">
        <v>11</v>
      </c>
      <c r="C12" s="32"/>
      <c r="D12" s="8"/>
      <c r="E12" s="71"/>
      <c r="F12" s="71"/>
      <c r="G12" s="72">
        <f>SUM(G6:G11)</f>
        <v>0</v>
      </c>
      <c r="H12" s="147"/>
      <c r="I12" s="163"/>
    </row>
    <row r="13" spans="1:9" ht="27" customHeight="1" thickBot="1" x14ac:dyDescent="0.3">
      <c r="A13" s="73"/>
      <c r="B13" s="4"/>
      <c r="C13" s="4"/>
      <c r="E13" s="73"/>
      <c r="F13" s="73"/>
      <c r="G13" s="74"/>
    </row>
    <row r="14" spans="1:9" ht="30.75" thickBot="1" x14ac:dyDescent="0.3">
      <c r="A14" s="75"/>
      <c r="B14" s="67" t="s">
        <v>0</v>
      </c>
      <c r="C14" s="67" t="s">
        <v>1</v>
      </c>
      <c r="D14" s="67" t="s">
        <v>2</v>
      </c>
      <c r="E14" s="67" t="s">
        <v>3</v>
      </c>
      <c r="F14" s="67" t="s">
        <v>4</v>
      </c>
      <c r="G14" s="68" t="s">
        <v>5</v>
      </c>
      <c r="H14" s="47"/>
      <c r="I14" s="165" t="s">
        <v>6</v>
      </c>
    </row>
    <row r="15" spans="1:9" ht="19.5" customHeight="1" thickBot="1" x14ac:dyDescent="0.3">
      <c r="A15" s="76" t="s">
        <v>12</v>
      </c>
      <c r="B15" s="6" t="s">
        <v>13</v>
      </c>
      <c r="C15" s="145"/>
      <c r="D15" s="146"/>
      <c r="E15" s="71"/>
      <c r="F15" s="71"/>
      <c r="G15" s="77"/>
      <c r="H15" s="147"/>
      <c r="I15" s="163"/>
    </row>
    <row r="16" spans="1:9" ht="35.1" customHeight="1" x14ac:dyDescent="0.25">
      <c r="A16" s="140">
        <v>1</v>
      </c>
      <c r="B16" s="141" t="s">
        <v>38</v>
      </c>
      <c r="C16" s="141"/>
      <c r="D16" s="142" t="s">
        <v>14</v>
      </c>
      <c r="E16" s="142">
        <v>140</v>
      </c>
      <c r="F16" s="143"/>
      <c r="G16" s="144">
        <f t="shared" ref="G16:G21" si="0">SUM(E16*F16)</f>
        <v>0</v>
      </c>
      <c r="I16" s="154" t="s">
        <v>68</v>
      </c>
    </row>
    <row r="17" spans="1:9" ht="47.25" customHeight="1" x14ac:dyDescent="0.25">
      <c r="A17" s="58">
        <v>2</v>
      </c>
      <c r="B17" s="26" t="s">
        <v>65</v>
      </c>
      <c r="C17" s="26"/>
      <c r="D17" s="1" t="s">
        <v>15</v>
      </c>
      <c r="E17" s="1">
        <v>50</v>
      </c>
      <c r="F17" s="5"/>
      <c r="G17" s="69">
        <f t="shared" si="0"/>
        <v>0</v>
      </c>
      <c r="I17" s="134" t="s">
        <v>66</v>
      </c>
    </row>
    <row r="18" spans="1:9" ht="35.1" customHeight="1" x14ac:dyDescent="0.25">
      <c r="A18" s="58">
        <v>3</v>
      </c>
      <c r="B18" s="9" t="s">
        <v>55</v>
      </c>
      <c r="C18" s="9"/>
      <c r="D18" s="1" t="s">
        <v>9</v>
      </c>
      <c r="E18" s="1">
        <v>1</v>
      </c>
      <c r="F18" s="21"/>
      <c r="G18" s="69">
        <f t="shared" si="0"/>
        <v>0</v>
      </c>
      <c r="I18" s="134" t="s">
        <v>67</v>
      </c>
    </row>
    <row r="19" spans="1:9" ht="35.1" customHeight="1" x14ac:dyDescent="0.25">
      <c r="A19" s="59">
        <v>4</v>
      </c>
      <c r="B19" s="34" t="s">
        <v>83</v>
      </c>
      <c r="C19" s="34"/>
      <c r="D19" s="27" t="s">
        <v>9</v>
      </c>
      <c r="E19" s="27">
        <v>1</v>
      </c>
      <c r="F19" s="64"/>
      <c r="G19" s="70">
        <f t="shared" si="0"/>
        <v>0</v>
      </c>
      <c r="I19" s="137" t="s">
        <v>84</v>
      </c>
    </row>
    <row r="20" spans="1:9" ht="35.1" customHeight="1" x14ac:dyDescent="0.25">
      <c r="A20" s="58">
        <v>5</v>
      </c>
      <c r="B20" s="9" t="s">
        <v>81</v>
      </c>
      <c r="C20" s="9"/>
      <c r="D20" s="1" t="s">
        <v>20</v>
      </c>
      <c r="E20" s="1">
        <v>3</v>
      </c>
      <c r="F20" s="21"/>
      <c r="G20" s="184">
        <f t="shared" si="0"/>
        <v>0</v>
      </c>
      <c r="I20" s="134" t="s">
        <v>82</v>
      </c>
    </row>
    <row r="21" spans="1:9" ht="35.1" customHeight="1" thickBot="1" x14ac:dyDescent="0.3">
      <c r="A21" s="176">
        <v>6</v>
      </c>
      <c r="B21" s="177" t="s">
        <v>44</v>
      </c>
      <c r="C21" s="177"/>
      <c r="D21" s="178" t="s">
        <v>9</v>
      </c>
      <c r="E21" s="178">
        <v>1</v>
      </c>
      <c r="F21" s="179"/>
      <c r="G21" s="180">
        <f t="shared" si="0"/>
        <v>0</v>
      </c>
      <c r="I21" s="181" t="s">
        <v>80</v>
      </c>
    </row>
    <row r="22" spans="1:9" ht="23.1" customHeight="1" thickBot="1" x14ac:dyDescent="0.3">
      <c r="A22" s="66"/>
      <c r="B22" s="32" t="s">
        <v>16</v>
      </c>
      <c r="C22" s="32"/>
      <c r="D22" s="71" t="s">
        <v>17</v>
      </c>
      <c r="E22" s="71"/>
      <c r="F22" s="71"/>
      <c r="G22" s="72">
        <f>SUM(G16:G21)</f>
        <v>0</v>
      </c>
      <c r="H22" s="147"/>
      <c r="I22" s="163"/>
    </row>
    <row r="23" spans="1:9" ht="26.25" customHeight="1" thickBot="1" x14ac:dyDescent="0.3">
      <c r="A23" s="73"/>
      <c r="B23" s="4"/>
      <c r="C23" s="4"/>
      <c r="D23" s="73"/>
      <c r="E23" s="73"/>
      <c r="F23" s="73"/>
      <c r="G23" s="74"/>
    </row>
    <row r="24" spans="1:9" ht="30.75" thickBot="1" x14ac:dyDescent="0.3">
      <c r="A24" s="75"/>
      <c r="B24" s="67" t="s">
        <v>0</v>
      </c>
      <c r="C24" s="67" t="s">
        <v>1</v>
      </c>
      <c r="D24" s="67" t="s">
        <v>2</v>
      </c>
      <c r="E24" s="67" t="s">
        <v>3</v>
      </c>
      <c r="F24" s="67" t="s">
        <v>4</v>
      </c>
      <c r="G24" s="68" t="s">
        <v>5</v>
      </c>
      <c r="H24" s="47"/>
      <c r="I24" s="161" t="s">
        <v>6</v>
      </c>
    </row>
    <row r="25" spans="1:9" ht="20.25" customHeight="1" thickBot="1" x14ac:dyDescent="0.3">
      <c r="A25" s="76" t="s">
        <v>18</v>
      </c>
      <c r="B25" s="6" t="s">
        <v>19</v>
      </c>
      <c r="C25" s="32"/>
      <c r="D25" s="71"/>
      <c r="E25" s="71"/>
      <c r="F25" s="71"/>
      <c r="G25" s="77"/>
      <c r="I25" s="166"/>
    </row>
    <row r="26" spans="1:9" ht="33" customHeight="1" x14ac:dyDescent="0.25">
      <c r="A26" s="123">
        <v>1</v>
      </c>
      <c r="B26" s="124" t="s">
        <v>40</v>
      </c>
      <c r="C26" s="124"/>
      <c r="D26" s="125" t="s">
        <v>14</v>
      </c>
      <c r="E26" s="125">
        <v>300</v>
      </c>
      <c r="F26" s="126"/>
      <c r="G26" s="127">
        <f t="shared" ref="G26:G41" si="1">SUM(E26*F26)</f>
        <v>0</v>
      </c>
      <c r="I26" s="154" t="s">
        <v>68</v>
      </c>
    </row>
    <row r="27" spans="1:9" ht="33" customHeight="1" x14ac:dyDescent="0.25">
      <c r="A27" s="128">
        <v>2</v>
      </c>
      <c r="B27" s="129" t="s">
        <v>41</v>
      </c>
      <c r="C27" s="129"/>
      <c r="D27" s="130" t="s">
        <v>14</v>
      </c>
      <c r="E27" s="130">
        <v>70</v>
      </c>
      <c r="F27" s="131"/>
      <c r="G27" s="127">
        <f t="shared" si="1"/>
        <v>0</v>
      </c>
      <c r="I27" s="134" t="s">
        <v>68</v>
      </c>
    </row>
    <row r="28" spans="1:9" ht="33" customHeight="1" x14ac:dyDescent="0.25">
      <c r="A28" s="128">
        <v>3</v>
      </c>
      <c r="B28" s="129" t="s">
        <v>61</v>
      </c>
      <c r="C28" s="129"/>
      <c r="D28" s="130" t="s">
        <v>14</v>
      </c>
      <c r="E28" s="130">
        <v>275</v>
      </c>
      <c r="F28" s="131"/>
      <c r="G28" s="127">
        <f>E28*F28</f>
        <v>0</v>
      </c>
      <c r="I28" s="134" t="s">
        <v>68</v>
      </c>
    </row>
    <row r="29" spans="1:9" ht="48" customHeight="1" x14ac:dyDescent="0.25">
      <c r="A29" s="128">
        <v>4</v>
      </c>
      <c r="B29" s="132" t="s">
        <v>49</v>
      </c>
      <c r="C29" s="129"/>
      <c r="D29" s="50" t="s">
        <v>20</v>
      </c>
      <c r="E29" s="130">
        <v>4</v>
      </c>
      <c r="F29" s="131"/>
      <c r="G29" s="127">
        <f t="shared" si="1"/>
        <v>0</v>
      </c>
      <c r="I29" s="134" t="s">
        <v>68</v>
      </c>
    </row>
    <row r="30" spans="1:9" ht="47.25" customHeight="1" x14ac:dyDescent="0.25">
      <c r="A30" s="48">
        <v>5</v>
      </c>
      <c r="B30" s="132" t="s">
        <v>50</v>
      </c>
      <c r="C30" s="132"/>
      <c r="D30" s="50" t="s">
        <v>20</v>
      </c>
      <c r="E30" s="50">
        <v>3</v>
      </c>
      <c r="F30" s="133"/>
      <c r="G30" s="127">
        <f t="shared" si="1"/>
        <v>0</v>
      </c>
      <c r="I30" s="134" t="s">
        <v>68</v>
      </c>
    </row>
    <row r="31" spans="1:9" ht="33" customHeight="1" x14ac:dyDescent="0.25">
      <c r="A31" s="48">
        <v>6</v>
      </c>
      <c r="B31" s="132" t="s">
        <v>39</v>
      </c>
      <c r="C31" s="132"/>
      <c r="D31" s="50" t="s">
        <v>36</v>
      </c>
      <c r="E31" s="50"/>
      <c r="F31" s="133"/>
      <c r="G31" s="127">
        <f t="shared" si="1"/>
        <v>0</v>
      </c>
      <c r="I31" s="134" t="s">
        <v>62</v>
      </c>
    </row>
    <row r="32" spans="1:9" ht="33" customHeight="1" x14ac:dyDescent="0.25">
      <c r="A32" s="48">
        <v>7</v>
      </c>
      <c r="B32" s="132" t="s">
        <v>63</v>
      </c>
      <c r="C32" s="132"/>
      <c r="D32" s="50" t="s">
        <v>9</v>
      </c>
      <c r="E32" s="50">
        <v>1</v>
      </c>
      <c r="F32" s="133"/>
      <c r="G32" s="127">
        <f t="shared" si="1"/>
        <v>0</v>
      </c>
      <c r="I32" s="134" t="s">
        <v>68</v>
      </c>
    </row>
    <row r="33" spans="1:10" ht="33" customHeight="1" thickBot="1" x14ac:dyDescent="0.3">
      <c r="A33" s="48">
        <v>8</v>
      </c>
      <c r="B33" s="132" t="s">
        <v>22</v>
      </c>
      <c r="C33" s="132"/>
      <c r="D33" s="50" t="s">
        <v>21</v>
      </c>
      <c r="E33" s="50">
        <v>8</v>
      </c>
      <c r="F33" s="133"/>
      <c r="G33" s="127">
        <f t="shared" si="1"/>
        <v>0</v>
      </c>
      <c r="I33" s="134" t="s">
        <v>64</v>
      </c>
    </row>
    <row r="34" spans="1:10" ht="33" hidden="1" customHeight="1" x14ac:dyDescent="0.25">
      <c r="A34" s="128">
        <v>6</v>
      </c>
      <c r="B34" s="158"/>
      <c r="C34" s="158"/>
      <c r="D34" s="130"/>
      <c r="E34" s="130"/>
      <c r="F34" s="159">
        <v>0</v>
      </c>
      <c r="G34" s="160">
        <f t="shared" si="1"/>
        <v>0</v>
      </c>
      <c r="I34" s="154"/>
    </row>
    <row r="35" spans="1:10" ht="33" hidden="1" customHeight="1" x14ac:dyDescent="0.25">
      <c r="A35" s="48">
        <v>7</v>
      </c>
      <c r="B35" s="49"/>
      <c r="C35" s="49"/>
      <c r="D35" s="50"/>
      <c r="E35" s="50"/>
      <c r="F35" s="51">
        <v>0</v>
      </c>
      <c r="G35" s="65">
        <f t="shared" si="1"/>
        <v>0</v>
      </c>
      <c r="I35" s="134"/>
    </row>
    <row r="36" spans="1:10" ht="33" hidden="1" customHeight="1" x14ac:dyDescent="0.25">
      <c r="A36" s="48">
        <v>8</v>
      </c>
      <c r="B36" s="49"/>
      <c r="C36" s="49"/>
      <c r="D36" s="50"/>
      <c r="E36" s="50"/>
      <c r="F36" s="51">
        <v>0</v>
      </c>
      <c r="G36" s="65">
        <f t="shared" si="1"/>
        <v>0</v>
      </c>
      <c r="I36" s="134"/>
    </row>
    <row r="37" spans="1:10" ht="33" hidden="1" customHeight="1" x14ac:dyDescent="0.25">
      <c r="A37" s="48">
        <v>9</v>
      </c>
      <c r="B37" s="49"/>
      <c r="C37" s="49"/>
      <c r="D37" s="50"/>
      <c r="E37" s="50"/>
      <c r="F37" s="51">
        <v>0</v>
      </c>
      <c r="G37" s="65">
        <f t="shared" si="1"/>
        <v>0</v>
      </c>
      <c r="I37" s="134"/>
    </row>
    <row r="38" spans="1:10" ht="33" hidden="1" customHeight="1" x14ac:dyDescent="0.25">
      <c r="A38" s="48">
        <v>10</v>
      </c>
      <c r="B38" s="49"/>
      <c r="C38" s="49"/>
      <c r="D38" s="50"/>
      <c r="E38" s="50"/>
      <c r="F38" s="51">
        <v>0</v>
      </c>
      <c r="G38" s="65">
        <f t="shared" si="1"/>
        <v>0</v>
      </c>
      <c r="I38" s="134"/>
    </row>
    <row r="39" spans="1:10" ht="33" hidden="1" customHeight="1" x14ac:dyDescent="0.25">
      <c r="A39" s="48">
        <v>11</v>
      </c>
      <c r="B39" s="49"/>
      <c r="C39" s="49"/>
      <c r="D39" s="50"/>
      <c r="E39" s="50"/>
      <c r="F39" s="51">
        <v>0</v>
      </c>
      <c r="G39" s="65">
        <f t="shared" si="1"/>
        <v>0</v>
      </c>
      <c r="I39" s="134"/>
    </row>
    <row r="40" spans="1:10" ht="35.1" hidden="1" customHeight="1" x14ac:dyDescent="0.25">
      <c r="A40" s="52">
        <v>12</v>
      </c>
      <c r="B40" s="53"/>
      <c r="C40" s="53"/>
      <c r="D40" s="54"/>
      <c r="E40" s="54"/>
      <c r="F40" s="55">
        <v>0</v>
      </c>
      <c r="G40" s="78">
        <f t="shared" si="1"/>
        <v>0</v>
      </c>
      <c r="I40" s="134"/>
      <c r="J40" s="44"/>
    </row>
    <row r="41" spans="1:10" ht="50.1" hidden="1" customHeight="1" thickBot="1" x14ac:dyDescent="0.3">
      <c r="A41" s="52">
        <v>13</v>
      </c>
      <c r="B41" s="53"/>
      <c r="C41" s="53"/>
      <c r="D41" s="54"/>
      <c r="E41" s="54"/>
      <c r="F41" s="55">
        <v>0</v>
      </c>
      <c r="G41" s="138">
        <f t="shared" si="1"/>
        <v>0</v>
      </c>
      <c r="I41" s="137"/>
    </row>
    <row r="42" spans="1:10" ht="23.25" customHeight="1" thickBot="1" x14ac:dyDescent="0.3">
      <c r="A42" s="66"/>
      <c r="B42" s="32" t="s">
        <v>56</v>
      </c>
      <c r="C42" s="32"/>
      <c r="D42" s="8"/>
      <c r="E42" s="71"/>
      <c r="F42" s="71"/>
      <c r="G42" s="72">
        <f>SUM(G26:G41)</f>
        <v>0</v>
      </c>
      <c r="H42" s="139"/>
      <c r="I42" s="163"/>
    </row>
    <row r="43" spans="1:10" ht="81.75" customHeight="1" thickBot="1" x14ac:dyDescent="0.3">
      <c r="A43" s="73"/>
      <c r="B43" s="4"/>
      <c r="C43" s="4"/>
      <c r="D43" s="73"/>
      <c r="E43" s="73"/>
      <c r="F43" s="73"/>
      <c r="G43" s="74"/>
    </row>
    <row r="44" spans="1:10" ht="30" customHeight="1" thickBot="1" x14ac:dyDescent="0.3">
      <c r="A44" s="75"/>
      <c r="B44" s="67" t="s">
        <v>0</v>
      </c>
      <c r="C44" s="67" t="s">
        <v>1</v>
      </c>
      <c r="D44" s="67" t="s">
        <v>2</v>
      </c>
      <c r="E44" s="67" t="s">
        <v>3</v>
      </c>
      <c r="F44" s="67" t="s">
        <v>4</v>
      </c>
      <c r="G44" s="68" t="s">
        <v>5</v>
      </c>
      <c r="I44" s="165" t="s">
        <v>6</v>
      </c>
    </row>
    <row r="45" spans="1:10" ht="19.5" thickBot="1" x14ac:dyDescent="0.3">
      <c r="A45" s="82" t="s">
        <v>23</v>
      </c>
      <c r="B45" s="14" t="s">
        <v>24</v>
      </c>
      <c r="C45" s="56"/>
      <c r="D45" s="83"/>
      <c r="E45" s="83"/>
      <c r="F45" s="83"/>
      <c r="G45" s="84"/>
      <c r="H45" s="47"/>
      <c r="I45" s="171"/>
    </row>
    <row r="46" spans="1:10" ht="46.9" customHeight="1" x14ac:dyDescent="0.25">
      <c r="A46" s="60">
        <v>1</v>
      </c>
      <c r="B46" s="33" t="s">
        <v>45</v>
      </c>
      <c r="C46" s="33"/>
      <c r="D46" s="15" t="s">
        <v>9</v>
      </c>
      <c r="E46" s="15">
        <v>1</v>
      </c>
      <c r="F46" s="43"/>
      <c r="G46" s="85">
        <f>SUM(E46*F46)</f>
        <v>0</v>
      </c>
      <c r="I46" s="172" t="s">
        <v>72</v>
      </c>
    </row>
    <row r="47" spans="1:10" ht="34.5" customHeight="1" x14ac:dyDescent="0.25">
      <c r="A47" s="58">
        <v>2</v>
      </c>
      <c r="B47" s="9" t="s">
        <v>46</v>
      </c>
      <c r="C47" s="9"/>
      <c r="D47" s="1" t="s">
        <v>15</v>
      </c>
      <c r="E47" s="1">
        <v>25</v>
      </c>
      <c r="F47" s="20"/>
      <c r="G47" s="86">
        <f>SUM(E47*F47)</f>
        <v>0</v>
      </c>
      <c r="I47" s="172" t="s">
        <v>68</v>
      </c>
    </row>
    <row r="48" spans="1:10" ht="30" customHeight="1" thickBot="1" x14ac:dyDescent="0.3">
      <c r="A48" s="59">
        <v>3</v>
      </c>
      <c r="B48" s="34" t="s">
        <v>47</v>
      </c>
      <c r="C48" s="34"/>
      <c r="D48" s="27" t="s">
        <v>9</v>
      </c>
      <c r="E48" s="27"/>
      <c r="F48" s="45"/>
      <c r="G48" s="87">
        <f>SUM(E48*F48)</f>
        <v>0</v>
      </c>
      <c r="I48" s="153" t="s">
        <v>48</v>
      </c>
    </row>
    <row r="49" spans="1:9" ht="22.5" customHeight="1" thickBot="1" x14ac:dyDescent="0.3">
      <c r="A49" s="66"/>
      <c r="B49" s="32" t="s">
        <v>25</v>
      </c>
      <c r="C49" s="32"/>
      <c r="D49" s="8"/>
      <c r="E49" s="71"/>
      <c r="F49" s="71"/>
      <c r="G49" s="72">
        <f>SUM(G46:G48)</f>
        <v>0</v>
      </c>
      <c r="I49" s="163"/>
    </row>
    <row r="50" spans="1:9" ht="26.25" customHeight="1" thickBot="1" x14ac:dyDescent="0.3"/>
    <row r="51" spans="1:9" ht="30.75" thickBot="1" x14ac:dyDescent="0.3">
      <c r="A51" s="75"/>
      <c r="B51" s="67" t="s">
        <v>0</v>
      </c>
      <c r="C51" s="67" t="s">
        <v>1</v>
      </c>
      <c r="D51" s="67" t="s">
        <v>2</v>
      </c>
      <c r="E51" s="67" t="s">
        <v>3</v>
      </c>
      <c r="F51" s="67" t="s">
        <v>4</v>
      </c>
      <c r="G51" s="68" t="s">
        <v>5</v>
      </c>
      <c r="H51" s="47"/>
      <c r="I51" s="161" t="s">
        <v>6</v>
      </c>
    </row>
    <row r="52" spans="1:9" ht="19.5" customHeight="1" thickBot="1" x14ac:dyDescent="0.3">
      <c r="A52" s="76" t="s">
        <v>26</v>
      </c>
      <c r="B52" s="6" t="s">
        <v>35</v>
      </c>
      <c r="C52" s="32"/>
      <c r="D52" s="71"/>
      <c r="E52" s="71"/>
      <c r="F52" s="71"/>
      <c r="G52" s="77"/>
      <c r="I52" s="167"/>
    </row>
    <row r="53" spans="1:9" ht="32.1" customHeight="1" x14ac:dyDescent="0.25">
      <c r="A53" s="156">
        <v>1</v>
      </c>
      <c r="B53" s="149" t="s">
        <v>60</v>
      </c>
      <c r="C53" s="149"/>
      <c r="D53" s="142" t="s">
        <v>20</v>
      </c>
      <c r="E53" s="157">
        <v>4</v>
      </c>
      <c r="F53" s="143"/>
      <c r="G53" s="151">
        <f t="shared" ref="G53:G57" si="2">SUM(E53*F53)</f>
        <v>0</v>
      </c>
      <c r="H53" t="e">
        <f>#REF!*#REF!</f>
        <v>#REF!</v>
      </c>
      <c r="I53" s="168" t="s">
        <v>68</v>
      </c>
    </row>
    <row r="54" spans="1:9" ht="32.1" customHeight="1" x14ac:dyDescent="0.25">
      <c r="A54" s="61">
        <v>2</v>
      </c>
      <c r="B54" s="22" t="s">
        <v>59</v>
      </c>
      <c r="C54" s="22"/>
      <c r="D54" s="1" t="s">
        <v>20</v>
      </c>
      <c r="E54" s="3">
        <v>6</v>
      </c>
      <c r="F54" s="20"/>
      <c r="G54" s="69">
        <f t="shared" si="2"/>
        <v>0</v>
      </c>
      <c r="H54">
        <f>G55*E55</f>
        <v>0</v>
      </c>
      <c r="I54" s="134" t="s">
        <v>68</v>
      </c>
    </row>
    <row r="55" spans="1:9" ht="33" customHeight="1" x14ac:dyDescent="0.25">
      <c r="A55" s="58">
        <v>3</v>
      </c>
      <c r="B55" s="22" t="s">
        <v>28</v>
      </c>
      <c r="C55" s="22"/>
      <c r="D55" s="1" t="s">
        <v>14</v>
      </c>
      <c r="E55" s="1">
        <v>950</v>
      </c>
      <c r="F55" s="20"/>
      <c r="G55" s="86">
        <f t="shared" si="2"/>
        <v>0</v>
      </c>
      <c r="H55" s="155"/>
      <c r="I55" s="134" t="s">
        <v>58</v>
      </c>
    </row>
    <row r="56" spans="1:9" ht="33" customHeight="1" x14ac:dyDescent="0.25">
      <c r="A56" s="58">
        <v>4</v>
      </c>
      <c r="B56" s="22" t="s">
        <v>43</v>
      </c>
      <c r="C56" s="22"/>
      <c r="D56" s="1" t="s">
        <v>10</v>
      </c>
      <c r="E56" s="1">
        <v>9.3000000000000007</v>
      </c>
      <c r="F56" s="20"/>
      <c r="G56" s="86">
        <f t="shared" si="2"/>
        <v>0</v>
      </c>
      <c r="H56" s="88"/>
      <c r="I56" s="169" t="s">
        <v>68</v>
      </c>
    </row>
    <row r="57" spans="1:9" ht="33" customHeight="1" thickBot="1" x14ac:dyDescent="0.3">
      <c r="A57" s="118">
        <v>6</v>
      </c>
      <c r="B57" s="119" t="s">
        <v>29</v>
      </c>
      <c r="C57" s="119"/>
      <c r="D57" s="120" t="s">
        <v>14</v>
      </c>
      <c r="E57" s="120">
        <v>830</v>
      </c>
      <c r="F57" s="121"/>
      <c r="G57" s="122">
        <f t="shared" si="2"/>
        <v>0</v>
      </c>
      <c r="I57" s="153" t="s">
        <v>68</v>
      </c>
    </row>
    <row r="58" spans="1:9" ht="24" customHeight="1" thickBot="1" x14ac:dyDescent="0.3">
      <c r="A58" s="79"/>
      <c r="B58" s="38" t="s">
        <v>30</v>
      </c>
      <c r="C58" s="38"/>
      <c r="D58" s="39"/>
      <c r="E58" s="80"/>
      <c r="F58" s="80"/>
      <c r="G58" s="81">
        <f>SUM(G53:G57)</f>
        <v>0</v>
      </c>
      <c r="H58" s="147"/>
      <c r="I58" s="166"/>
    </row>
    <row r="59" spans="1:9" ht="24" customHeight="1" x14ac:dyDescent="0.25">
      <c r="A59" s="83"/>
      <c r="B59" s="56"/>
      <c r="C59" s="56"/>
      <c r="D59" s="173"/>
      <c r="E59" s="83"/>
      <c r="F59" s="83"/>
      <c r="G59" s="174"/>
      <c r="I59" s="175"/>
    </row>
    <row r="60" spans="1:9" ht="26.25" customHeight="1" thickBot="1" x14ac:dyDescent="0.3">
      <c r="A60" s="73"/>
      <c r="B60" s="4"/>
      <c r="C60" s="4"/>
      <c r="E60" s="73"/>
      <c r="F60" s="73"/>
      <c r="G60" s="74"/>
    </row>
    <row r="61" spans="1:9" ht="24" customHeight="1" thickBot="1" x14ac:dyDescent="0.3">
      <c r="A61" s="7"/>
      <c r="B61" s="89" t="s">
        <v>31</v>
      </c>
      <c r="C61" s="90"/>
      <c r="D61" s="8"/>
      <c r="E61" s="91"/>
      <c r="F61" s="8"/>
      <c r="G61" s="92" t="s">
        <v>32</v>
      </c>
    </row>
    <row r="62" spans="1:9" ht="24" customHeight="1" x14ac:dyDescent="0.3">
      <c r="A62" s="11" t="s">
        <v>7</v>
      </c>
      <c r="B62" s="93" t="str">
        <f>B5</f>
        <v xml:space="preserve">SITE WORK AND SITE PREP </v>
      </c>
      <c r="C62" s="94"/>
      <c r="D62" s="23"/>
      <c r="E62" s="95"/>
      <c r="F62" s="24"/>
      <c r="G62" s="96">
        <f>G12</f>
        <v>0</v>
      </c>
    </row>
    <row r="63" spans="1:9" ht="24" customHeight="1" x14ac:dyDescent="0.3">
      <c r="A63" s="12" t="s">
        <v>12</v>
      </c>
      <c r="B63" s="97" t="str">
        <f>B15</f>
        <v>SITE AMENITIES &amp; DRAINAGE</v>
      </c>
      <c r="C63" s="98"/>
      <c r="D63" s="18"/>
      <c r="E63" s="99"/>
      <c r="F63" s="19"/>
      <c r="G63" s="100">
        <f>G22</f>
        <v>0</v>
      </c>
    </row>
    <row r="64" spans="1:9" ht="24" customHeight="1" x14ac:dyDescent="0.3">
      <c r="A64" s="12" t="s">
        <v>18</v>
      </c>
      <c r="B64" s="62" t="str">
        <f>B25</f>
        <v>HARDSCAPE MASONRY</v>
      </c>
      <c r="C64" s="63"/>
      <c r="D64" s="18"/>
      <c r="E64" s="99"/>
      <c r="F64" s="19"/>
      <c r="G64" s="101">
        <f>G42</f>
        <v>0</v>
      </c>
    </row>
    <row r="65" spans="1:9" ht="24" customHeight="1" x14ac:dyDescent="0.3">
      <c r="A65" s="12" t="s">
        <v>23</v>
      </c>
      <c r="B65" s="62" t="str">
        <f>B45</f>
        <v xml:space="preserve">IRRIGATION SYSTEM </v>
      </c>
      <c r="C65" s="63"/>
      <c r="D65" s="18"/>
      <c r="E65" s="99"/>
      <c r="F65" s="19"/>
      <c r="G65" s="101">
        <f>G49</f>
        <v>0</v>
      </c>
    </row>
    <row r="66" spans="1:9" ht="24" customHeight="1" thickBot="1" x14ac:dyDescent="0.35">
      <c r="A66" s="13" t="s">
        <v>26</v>
      </c>
      <c r="B66" s="102" t="str">
        <f>B52</f>
        <v xml:space="preserve">LANDSCAPING INSTALLATIONS </v>
      </c>
      <c r="C66" s="103"/>
      <c r="D66" s="29"/>
      <c r="E66" s="103"/>
      <c r="F66" s="30"/>
      <c r="G66" s="104">
        <f>G58</f>
        <v>0</v>
      </c>
    </row>
    <row r="67" spans="1:9" ht="24" customHeight="1" thickBot="1" x14ac:dyDescent="0.35">
      <c r="A67" s="35"/>
      <c r="B67" s="105" t="s">
        <v>33</v>
      </c>
      <c r="C67" s="106"/>
      <c r="D67" s="36"/>
      <c r="E67" s="106"/>
      <c r="F67" s="37"/>
      <c r="G67" s="107">
        <f>SUM(G62:G66)</f>
        <v>0</v>
      </c>
    </row>
    <row r="68" spans="1:9" ht="24" customHeight="1" x14ac:dyDescent="0.3">
      <c r="A68" s="28" t="s">
        <v>27</v>
      </c>
      <c r="B68" s="108" t="s">
        <v>74</v>
      </c>
      <c r="C68" s="109"/>
      <c r="D68" s="16"/>
      <c r="E68" s="109"/>
      <c r="F68" s="17"/>
      <c r="G68" s="110">
        <v>0</v>
      </c>
    </row>
    <row r="69" spans="1:9" ht="24" customHeight="1" thickBot="1" x14ac:dyDescent="0.35">
      <c r="A69" s="13" t="s">
        <v>34</v>
      </c>
      <c r="B69" s="111" t="s">
        <v>73</v>
      </c>
      <c r="C69" s="112"/>
      <c r="D69" s="41"/>
      <c r="E69" s="112"/>
      <c r="F69" s="42"/>
      <c r="G69" s="113">
        <v>0</v>
      </c>
      <c r="H69" s="10"/>
      <c r="I69" s="170"/>
    </row>
    <row r="70" spans="1:9" ht="36" customHeight="1" thickBot="1" x14ac:dyDescent="0.35">
      <c r="A70" s="25"/>
      <c r="B70" s="114" t="s">
        <v>75</v>
      </c>
      <c r="C70" s="114"/>
      <c r="D70" s="8"/>
      <c r="E70" s="91"/>
      <c r="F70" s="8"/>
      <c r="G70" s="115">
        <f>SUM(G67:G69)</f>
        <v>0</v>
      </c>
      <c r="H70" s="10"/>
      <c r="I70" s="170"/>
    </row>
    <row r="71" spans="1:9" ht="36" customHeight="1" thickBot="1" x14ac:dyDescent="0.35">
      <c r="A71" s="2"/>
      <c r="B71" s="116"/>
      <c r="C71" s="116"/>
      <c r="E71" s="116"/>
      <c r="G71" s="117"/>
      <c r="H71" s="10"/>
      <c r="I71" s="170"/>
    </row>
    <row r="72" spans="1:9" ht="30.75" thickBot="1" x14ac:dyDescent="0.3">
      <c r="A72" s="75"/>
      <c r="B72" s="67" t="s">
        <v>0</v>
      </c>
      <c r="C72" s="67" t="s">
        <v>1</v>
      </c>
      <c r="D72" s="67" t="s">
        <v>2</v>
      </c>
      <c r="E72" s="67" t="s">
        <v>3</v>
      </c>
      <c r="F72" s="67" t="s">
        <v>4</v>
      </c>
      <c r="G72" s="68" t="s">
        <v>5</v>
      </c>
      <c r="H72" s="47"/>
      <c r="I72" s="136" t="s">
        <v>6</v>
      </c>
    </row>
    <row r="73" spans="1:9" ht="19.5" customHeight="1" thickBot="1" x14ac:dyDescent="0.3">
      <c r="A73" s="76" t="s">
        <v>79</v>
      </c>
      <c r="B73" s="6" t="s">
        <v>76</v>
      </c>
      <c r="C73" s="145"/>
      <c r="D73" s="146"/>
      <c r="E73" s="71"/>
      <c r="F73" s="71"/>
      <c r="G73" s="77"/>
      <c r="H73" s="147"/>
      <c r="I73" s="135"/>
    </row>
    <row r="74" spans="1:9" ht="35.25" customHeight="1" x14ac:dyDescent="0.25">
      <c r="A74" s="58">
        <v>1</v>
      </c>
      <c r="B74" s="22" t="s">
        <v>85</v>
      </c>
      <c r="C74" s="26"/>
      <c r="D74" s="1" t="s">
        <v>9</v>
      </c>
      <c r="E74" s="1">
        <v>1</v>
      </c>
      <c r="F74" s="5"/>
      <c r="G74" s="69">
        <f>SUM(E74*F74)</f>
        <v>0</v>
      </c>
      <c r="I74" s="134" t="s">
        <v>86</v>
      </c>
    </row>
    <row r="75" spans="1:9" ht="35.25" customHeight="1" x14ac:dyDescent="0.25">
      <c r="A75" s="59">
        <v>2</v>
      </c>
      <c r="B75" s="34" t="s">
        <v>78</v>
      </c>
      <c r="C75" s="34"/>
      <c r="D75" s="27" t="s">
        <v>14</v>
      </c>
      <c r="E75" s="27">
        <v>275</v>
      </c>
      <c r="F75" s="64"/>
      <c r="G75" s="70">
        <f>SUM(E75*F75)</f>
        <v>0</v>
      </c>
      <c r="I75" s="137" t="s">
        <v>90</v>
      </c>
    </row>
    <row r="76" spans="1:9" ht="35.25" customHeight="1" x14ac:dyDescent="0.25">
      <c r="A76" s="58">
        <v>3</v>
      </c>
      <c r="B76" s="22" t="s">
        <v>77</v>
      </c>
      <c r="C76" s="183"/>
      <c r="D76" s="1" t="s">
        <v>20</v>
      </c>
      <c r="E76" s="1">
        <v>2</v>
      </c>
      <c r="F76" s="183"/>
      <c r="G76" s="69">
        <f>SUM(E76*F76)</f>
        <v>0</v>
      </c>
      <c r="I76" s="137" t="s">
        <v>88</v>
      </c>
    </row>
    <row r="77" spans="1:9" ht="35.25" customHeight="1" x14ac:dyDescent="0.25">
      <c r="A77" s="61">
        <v>4</v>
      </c>
      <c r="B77" s="22" t="s">
        <v>59</v>
      </c>
      <c r="C77" s="22"/>
      <c r="D77" s="1" t="s">
        <v>20</v>
      </c>
      <c r="E77" s="3">
        <v>1</v>
      </c>
      <c r="F77" s="183"/>
      <c r="G77" s="69">
        <f>SUM(E77*F77)</f>
        <v>0</v>
      </c>
      <c r="I77" s="137" t="s">
        <v>89</v>
      </c>
    </row>
    <row r="78" spans="1:9" ht="35.25" customHeight="1" x14ac:dyDescent="0.25">
      <c r="A78" s="61">
        <v>5</v>
      </c>
      <c r="B78" s="22" t="s">
        <v>87</v>
      </c>
      <c r="C78" s="22"/>
      <c r="D78" s="1" t="s">
        <v>20</v>
      </c>
      <c r="E78" s="3">
        <v>6</v>
      </c>
      <c r="F78" s="183"/>
      <c r="G78" s="69">
        <f>SUM(E78*F78)</f>
        <v>0</v>
      </c>
      <c r="H78" s="183"/>
      <c r="I78" s="134" t="s">
        <v>89</v>
      </c>
    </row>
    <row r="79" spans="1:9" ht="22.5" customHeight="1" thickBot="1" x14ac:dyDescent="0.3">
      <c r="A79" s="79"/>
      <c r="B79" s="38"/>
      <c r="C79" s="38"/>
      <c r="D79" s="80" t="s">
        <v>17</v>
      </c>
      <c r="E79" s="80"/>
      <c r="F79" s="80"/>
      <c r="G79" s="81"/>
      <c r="H79" s="147"/>
      <c r="I79" s="182"/>
    </row>
    <row r="100" spans="2:3" ht="63.95" customHeight="1" x14ac:dyDescent="0.25">
      <c r="B100" s="46"/>
      <c r="C100" s="46"/>
    </row>
  </sheetData>
  <mergeCells count="3">
    <mergeCell ref="A1:I1"/>
    <mergeCell ref="A2:I2"/>
    <mergeCell ref="A3:I3"/>
  </mergeCells>
  <pageMargins left="0.5" right="0.45" top="0.75" bottom="0.97" header="0.3" footer="0.3"/>
  <pageSetup scale="54" fitToHeight="5" orientation="portrait" r:id="rId1"/>
  <headerFooter>
    <oddFooter>&amp;L&amp;"Calibri,Regular"&amp;12&amp;K000000&amp;P&amp;R&amp;"Calibri,Regular"&amp;K000000&amp;D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Galloping Goose Bid Form</vt:lpstr>
      <vt:lpstr>'Galloping Goose Bid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Phillips</dc:creator>
  <cp:keywords/>
  <dc:description/>
  <cp:lastModifiedBy>Janet Kask</cp:lastModifiedBy>
  <cp:revision/>
  <cp:lastPrinted>2026-04-20T23:17:06Z</cp:lastPrinted>
  <dcterms:created xsi:type="dcterms:W3CDTF">2008-07-07T18:59:41Z</dcterms:created>
  <dcterms:modified xsi:type="dcterms:W3CDTF">2026-04-21T19:40:27Z</dcterms:modified>
  <cp:category/>
  <cp:contentStatus/>
</cp:coreProperties>
</file>